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1"/>
  </bookViews>
  <sheets>
    <sheet name="Б-н" sheetId="1" r:id="rId1"/>
    <sheet name="Гор" sheetId="2" r:id="rId2"/>
    <sheet name="жер" sheetId="3" r:id="rId3"/>
    <sheet name="зн" sheetId="4" r:id="rId4"/>
    <sheet name="кав" sheetId="5" r:id="rId5"/>
    <sheet name="луг" sheetId="6" r:id="rId6"/>
    <sheet name="м-мин" sheetId="7" r:id="rId7"/>
    <sheet name="Н-тр" sheetId="8" r:id="rId8"/>
    <sheet name="при" sheetId="9" r:id="rId9"/>
    <sheet name="сел" sheetId="10" r:id="rId10"/>
    <sheet name="тесь" sheetId="11" r:id="rId11"/>
    <sheet name="тигр" sheetId="12" r:id="rId12"/>
    <sheet name="шош" sheetId="13" r:id="rId13"/>
    <sheet name="Всего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<sst xmlns="http://schemas.openxmlformats.org/spreadsheetml/2006/main" count="663" uniqueCount="62">
  <si>
    <t>Sg</t>
  </si>
  <si>
    <t>=</t>
  </si>
  <si>
    <t>(ФОТ)</t>
  </si>
  <si>
    <t>*</t>
  </si>
  <si>
    <t xml:space="preserve">годовой объем субвенций на осуществление полномочий </t>
  </si>
  <si>
    <t>ФОТ</t>
  </si>
  <si>
    <t xml:space="preserve">Глава сельсовета </t>
  </si>
  <si>
    <t>В.А.Коротких</t>
  </si>
  <si>
    <t>Л.К.Еремеева</t>
  </si>
  <si>
    <t>О.В.Романченко</t>
  </si>
  <si>
    <t xml:space="preserve">годовой фонд оплаты труда специалистов  , обслуживающих бюджеты полеления </t>
  </si>
  <si>
    <t>./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</si>
  <si>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</si>
  <si>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</si>
  <si>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</si>
  <si>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</si>
  <si>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</si>
  <si>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Численность
 специалистов , 
исполняющих
 бюджет поселения</t>
  </si>
  <si>
    <t>Плановые 
расходы
бюджета поселения</t>
  </si>
  <si>
    <t>Общий 
плановый объем расходов
по всем
поселениям</t>
  </si>
  <si>
    <t>Норматив
 численности</t>
  </si>
  <si>
    <t>год</t>
  </si>
  <si>
    <t>(руб.)</t>
  </si>
  <si>
    <t>МП</t>
  </si>
  <si>
    <t>от</t>
  </si>
  <si>
    <t>№</t>
  </si>
  <si>
    <t>Арифметическое
 действие</t>
  </si>
  <si>
    <t>К.Г.Форсел</t>
  </si>
  <si>
    <t>Л.П.Воднева</t>
  </si>
  <si>
    <t xml:space="preserve">годовой фонд оплаты труда специалистов  , обслуживающих бюджеты поселения </t>
  </si>
  <si>
    <t xml:space="preserve"> Заработная плата на
 1 штатную единицу
  на 2010г. по методике  ,
 согласно ЗК 
от27.12.2005 г. №17-4356 </t>
  </si>
  <si>
    <t>Зам. главы района -руководитель ФЭУАМР</t>
  </si>
  <si>
    <t>Л.В.Автайкина</t>
  </si>
  <si>
    <t>Руководитель финансового управления</t>
  </si>
  <si>
    <t>А.В.Тощев</t>
  </si>
  <si>
    <t>А.А.Зотов</t>
  </si>
  <si>
    <t>Годовой объем трансфертов составляет</t>
  </si>
  <si>
    <t xml:space="preserve">Месячный объем трансфертов составляет </t>
  </si>
  <si>
    <t>Т.Г.Гольм</t>
  </si>
  <si>
    <t>Глава сельсовета</t>
  </si>
  <si>
    <t>Д.М.Капустин</t>
  </si>
  <si>
    <t xml:space="preserve"> 2015 г.</t>
  </si>
  <si>
    <t>2015г.</t>
  </si>
  <si>
    <t>М.П.Коннов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</si>
  <si>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</t>
  </si>
  <si>
    <t>Г.С.Мельникова</t>
  </si>
  <si>
    <t>2014 г.</t>
  </si>
  <si>
    <t>2016г.</t>
  </si>
  <si>
    <t>О.А.Бутенко</t>
  </si>
  <si>
    <t xml:space="preserve">годовой объем иных межбюджетных трансфертов на осуществление полномочий </t>
  </si>
  <si>
    <t xml:space="preserve">годовой фонд оплаты труда специалистов, обслуживающих бюджеты поселения </t>
  </si>
  <si>
    <t>Численность
 специалистов, 
исполняющих
 бюджет поселения, осуществляющих внутренний финансовый контроль за исполнением бюджета</t>
  </si>
  <si>
    <t>А.В. Пятецкий</t>
  </si>
  <si>
    <t xml:space="preserve">Приложение к соглашлению по реализации переданных полномочий 
</t>
  </si>
  <si>
    <t xml:space="preserve">Приложение к соглашлению по реализации переданных полномочий
</t>
  </si>
  <si>
    <t xml:space="preserve">Приложение к соглашлению по реализации переданных полномочий
</t>
  </si>
  <si>
    <t>З.И. Сахнова</t>
  </si>
  <si>
    <t>Глава администрации сельсовета</t>
  </si>
  <si>
    <t xml:space="preserve"> Расчет
 субвенций на оплату т руда работников , осуществляющих  работу по организации исполнения бюджета поселения на 2015гг.</t>
  </si>
  <si>
    <t xml:space="preserve">Приложение к соглашлению  о передаче
 части полномочий органов местного 
самоуправления  
сельсовета  органам местного
 самоуправления  Минусинского района 
</t>
  </si>
  <si>
    <t xml:space="preserve"> Расчет
 иных межбюджетных трансфертов на оплату труда работников, осуществляющих  работу по принятым полномочиям по исполнению бюджета поселения и осуществлению внутреннего финансового контроля за исполнением бюджета; на 2015год </t>
  </si>
  <si>
    <t>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</si>
</sst>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93" zoomScaleNormal="93" zoomScalePageLayoutView="0" workbookViewId="0" topLeftCell="A14">
      <selection activeCell="F17" sqref="F17"/>
    </sheetView>
  </sheetViews>
  <sheetFormatPr defaultColWidth="9.00390625" defaultRowHeight="12.75"/>
  <cols>
    <col min="2" max="2" width="12.125" style="0" customWidth="1"/>
    <col min="3" max="3" width="12.75390625" style="0" customWidth="1"/>
    <col min="4" max="4" width="13.375" style="0" customWidth="1"/>
    <col min="5" max="5" width="17.00390625" style="0" customWidth="1"/>
    <col min="6" max="6" width="19.00390625" style="0" customWidth="1"/>
    <col min="7" max="7" width="11.375" style="0" customWidth="1"/>
    <col min="8" max="8" width="12.75390625" style="0" customWidth="1"/>
    <col min="9" max="9" width="12.125" style="0" customWidth="1"/>
    <col min="10" max="10" width="11.25390625" style="0" customWidth="1"/>
    <col min="11" max="11" width="12.75390625" style="0" customWidth="1"/>
    <col min="12" max="12" width="12.375" style="0" customWidth="1"/>
  </cols>
  <sheetData>
    <row r="1" spans="7:12" ht="109.5" customHeight="1">
      <c r="G1" s="34" t="s">
        <v>53</v>
      </c>
      <c r="H1" s="34"/>
      <c r="I1" s="34"/>
      <c r="J1" s="34"/>
      <c r="K1" s="33"/>
      <c r="L1" s="32"/>
    </row>
    <row r="2" spans="7:9" ht="12.75">
      <c r="G2" t="s">
        <v>24</v>
      </c>
      <c r="I2" t="s">
        <v>25</v>
      </c>
    </row>
    <row r="3" spans="1:11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2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</row>
    <row r="8" spans="2:12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4.25">
      <c r="B9" s="2" t="s">
        <v>5</v>
      </c>
      <c r="C9" s="2" t="s">
        <v>50</v>
      </c>
      <c r="D9" s="2"/>
      <c r="E9" s="2"/>
      <c r="F9" s="2"/>
      <c r="G9" s="2"/>
      <c r="H9" s="2"/>
      <c r="I9" s="2"/>
      <c r="J9" s="2"/>
      <c r="K9" s="2"/>
      <c r="L9" s="2"/>
    </row>
    <row r="10" spans="2:12" ht="14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>
      <c r="B12" s="37" t="s">
        <v>15</v>
      </c>
      <c r="C12" s="37"/>
      <c r="D12" s="37"/>
      <c r="E12" s="37"/>
      <c r="F12" s="37"/>
      <c r="G12" s="37"/>
      <c r="H12" s="37"/>
      <c r="I12" s="37"/>
      <c r="J12" s="37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 t="s">
        <v>22</v>
      </c>
      <c r="K13" s="2"/>
      <c r="L13" s="2"/>
    </row>
    <row r="14" spans="2:12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9"/>
      <c r="L14" s="2"/>
    </row>
    <row r="15" spans="2:12" ht="15">
      <c r="B15" s="40"/>
      <c r="C15" s="41"/>
      <c r="D15" s="14"/>
      <c r="E15" s="15"/>
      <c r="F15" s="13"/>
      <c r="G15" s="15"/>
      <c r="H15" s="13"/>
      <c r="I15" s="13"/>
      <c r="J15" s="16"/>
      <c r="K15" s="9"/>
      <c r="L15" s="2"/>
    </row>
    <row r="16" spans="2:12" ht="15">
      <c r="B16" s="40" t="s">
        <v>41</v>
      </c>
      <c r="C16" s="41"/>
      <c r="D16" s="14">
        <f>C23</f>
        <v>0.1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32958.984240000005</v>
      </c>
      <c r="K16" s="9"/>
      <c r="L16" s="2"/>
    </row>
    <row r="17" spans="2:12" ht="15">
      <c r="B17" s="40"/>
      <c r="C17" s="41"/>
      <c r="D17" s="14"/>
      <c r="E17" s="15"/>
      <c r="F17" s="13"/>
      <c r="G17" s="15"/>
      <c r="H17" s="13"/>
      <c r="I17" s="13"/>
      <c r="J17" s="16"/>
      <c r="K17" s="9"/>
      <c r="L17" s="2"/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6"/>
      <c r="L19" s="2"/>
    </row>
    <row r="20" spans="2:12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</row>
    <row r="21" spans="2:12" ht="132.75" customHeight="1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9"/>
      <c r="L21" s="2"/>
    </row>
    <row r="22" spans="2:12" ht="15">
      <c r="B22" s="13"/>
      <c r="C22" s="14"/>
      <c r="D22" s="15"/>
      <c r="E22" s="13"/>
      <c r="F22" s="15"/>
      <c r="G22" s="15"/>
      <c r="H22" s="13"/>
      <c r="I22" s="15"/>
      <c r="J22" s="9"/>
      <c r="K22" s="9"/>
      <c r="L22" s="2"/>
    </row>
    <row r="23" spans="2:12" ht="21.75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4522591</v>
      </c>
      <c r="H23" s="13" t="s">
        <v>11</v>
      </c>
      <c r="I23" s="15">
        <v>75593000</v>
      </c>
      <c r="J23" s="9"/>
      <c r="K23" s="9"/>
      <c r="L23" s="2"/>
    </row>
    <row r="24" spans="2:12" ht="18.75" customHeight="1">
      <c r="B24" s="13"/>
      <c r="C24" s="14"/>
      <c r="D24" s="15"/>
      <c r="E24" s="13"/>
      <c r="F24" s="15"/>
      <c r="G24" s="15"/>
      <c r="H24" s="13"/>
      <c r="I24" s="15"/>
      <c r="J24" s="9"/>
      <c r="K24" s="9"/>
      <c r="L24" s="2"/>
    </row>
    <row r="25" spans="2:12" ht="18.75" customHeight="1">
      <c r="B25" s="9"/>
      <c r="C25" s="11"/>
      <c r="D25" s="9"/>
      <c r="E25" s="12"/>
      <c r="F25" s="12"/>
      <c r="G25" s="9"/>
      <c r="H25" s="12"/>
      <c r="I25" s="10"/>
      <c r="J25" s="9"/>
      <c r="K25" s="9"/>
      <c r="L25" s="2"/>
    </row>
    <row r="26" spans="2:12" ht="18.75" customHeight="1">
      <c r="B26" s="9"/>
      <c r="C26" s="11"/>
      <c r="D26" s="9"/>
      <c r="E26" s="12"/>
      <c r="F26" s="12"/>
      <c r="G26" s="9"/>
      <c r="H26" s="12"/>
      <c r="I26" s="10"/>
      <c r="J26" s="9"/>
      <c r="K26" s="9"/>
      <c r="L26" s="2"/>
    </row>
    <row r="27" ht="14.25">
      <c r="H27" s="2" t="s">
        <v>22</v>
      </c>
    </row>
    <row r="28" spans="2:10" ht="21.75" customHeight="1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</row>
    <row r="29" spans="2:10" ht="15.75">
      <c r="B29" s="17" t="s">
        <v>36</v>
      </c>
      <c r="C29" s="17"/>
      <c r="D29" s="17"/>
      <c r="E29" s="17"/>
      <c r="F29" s="18">
        <f>J15</f>
        <v>0</v>
      </c>
      <c r="G29" s="18">
        <f>J16</f>
        <v>32958.984240000005</v>
      </c>
      <c r="H29" s="18">
        <f>J17</f>
        <v>0</v>
      </c>
      <c r="I29" s="8"/>
      <c r="J29" s="8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2746.5820200000003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4" spans="2:10" ht="12.75">
      <c r="B34" s="8"/>
      <c r="C34" s="8"/>
      <c r="D34" s="8"/>
      <c r="E34" s="8"/>
      <c r="F34" s="8"/>
      <c r="G34" s="8"/>
      <c r="H34" s="8"/>
      <c r="I34" s="8"/>
      <c r="J34" s="8"/>
    </row>
    <row r="35" spans="2:10" ht="12.75">
      <c r="B35" s="8"/>
      <c r="C35" s="8"/>
      <c r="D35" s="8"/>
      <c r="E35" s="8"/>
      <c r="F35" s="8"/>
      <c r="G35" s="8"/>
      <c r="H35" s="8"/>
      <c r="I35" s="8"/>
      <c r="J35" s="8"/>
    </row>
    <row r="36" spans="1:11" ht="36.75" customHeight="1">
      <c r="A36" s="30"/>
      <c r="B36" s="28" t="s">
        <v>33</v>
      </c>
      <c r="C36" s="28"/>
      <c r="D36" s="28"/>
      <c r="E36" s="1"/>
      <c r="F36" s="1"/>
      <c r="G36" s="1"/>
      <c r="H36" s="35" t="s">
        <v>6</v>
      </c>
      <c r="I36" s="35"/>
      <c r="J36" s="35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35" t="s">
        <v>48</v>
      </c>
      <c r="D38" s="35"/>
      <c r="E38" s="35"/>
      <c r="F38" s="35"/>
      <c r="G38" s="1"/>
      <c r="H38" s="1"/>
      <c r="I38" s="1"/>
      <c r="J38" s="35" t="s">
        <v>32</v>
      </c>
      <c r="K38" s="35"/>
    </row>
    <row r="41" spans="2:8" ht="12.75">
      <c r="B41" t="s">
        <v>23</v>
      </c>
      <c r="H41" t="s">
        <v>23</v>
      </c>
    </row>
    <row r="42" ht="41.25" customHeight="1"/>
    <row r="43" spans="2:5" ht="20.25" customHeight="1">
      <c r="B43" s="28"/>
      <c r="C43" s="28"/>
      <c r="D43" s="28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35"/>
      <c r="E45" s="35"/>
    </row>
  </sheetData>
  <sheetProtection/>
  <mergeCells count="12">
    <mergeCell ref="D45:E45"/>
    <mergeCell ref="B15:C15"/>
    <mergeCell ref="B16:C16"/>
    <mergeCell ref="B17:C17"/>
    <mergeCell ref="C38:F38"/>
    <mergeCell ref="G1:J1"/>
    <mergeCell ref="H36:J36"/>
    <mergeCell ref="J38:K38"/>
    <mergeCell ref="A3:K3"/>
    <mergeCell ref="B19:J19"/>
    <mergeCell ref="B12:J12"/>
    <mergeCell ref="B14:C14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7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8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0.6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197753.90544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1.75" customHeight="1">
      <c r="B23" s="13">
        <v>2015</v>
      </c>
      <c r="C23" s="14">
        <v>0.6</v>
      </c>
      <c r="D23" s="15" t="s">
        <v>16</v>
      </c>
      <c r="E23" s="13">
        <v>2</v>
      </c>
      <c r="F23" s="15" t="s">
        <v>3</v>
      </c>
      <c r="G23" s="15">
        <v>20598048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1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197753.90544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16479.49212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8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8.75" customHeight="1">
      <c r="G1" s="42" t="s">
        <v>55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0.2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65917.96848000001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18.75" customHeight="1">
      <c r="B23" s="13">
        <v>2015</v>
      </c>
      <c r="C23" s="14">
        <v>0.2</v>
      </c>
      <c r="D23" s="15" t="s">
        <v>16</v>
      </c>
      <c r="E23" s="13">
        <v>2</v>
      </c>
      <c r="F23" s="15" t="s">
        <v>3</v>
      </c>
      <c r="G23" s="15">
        <v>8459713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4.7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65917.96848000001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5493.164040000001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35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6.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197053.6</v>
      </c>
      <c r="G16" s="15" t="s">
        <v>3</v>
      </c>
      <c r="H16" s="13">
        <v>1.302</v>
      </c>
      <c r="I16" s="13" t="s">
        <v>1</v>
      </c>
      <c r="J16" s="16">
        <f>D16*F16*H16</f>
        <v>25656.37872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1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4167689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1.7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25656.37872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2138.03156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39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40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4.2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197053.6</v>
      </c>
      <c r="G16" s="15" t="s">
        <v>3</v>
      </c>
      <c r="H16" s="13">
        <v>1.302</v>
      </c>
      <c r="I16" s="13" t="s">
        <v>1</v>
      </c>
      <c r="J16" s="16">
        <f>D16*F16*H16</f>
        <v>25656.37872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20.25" customHeight="1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0.25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2899342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3.2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25656.37872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2138.03156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39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3" ht="15">
      <c r="B38" s="1"/>
      <c r="D38" s="1"/>
      <c r="E38" s="1" t="s">
        <v>48</v>
      </c>
      <c r="H38" s="1"/>
      <c r="I38" s="1"/>
      <c r="J38" s="1"/>
      <c r="K38" s="1"/>
      <c r="L38" s="35" t="s">
        <v>38</v>
      </c>
      <c r="M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L38:M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7">
      <selection activeCell="H28" sqref="H28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6.00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3" t="s">
        <v>59</v>
      </c>
      <c r="I1" s="43"/>
      <c r="J1" s="43"/>
      <c r="K1" s="43"/>
      <c r="L1" s="43"/>
    </row>
    <row r="3" spans="1:12" ht="69.7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2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10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96">
      <c r="B14" s="38" t="s">
        <v>21</v>
      </c>
      <c r="C14" s="39"/>
      <c r="D14" s="21" t="s">
        <v>13</v>
      </c>
      <c r="E14" s="27" t="s">
        <v>26</v>
      </c>
      <c r="F14" s="22" t="s">
        <v>30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>
        <f>C22</f>
        <v>0</v>
      </c>
      <c r="E15" s="15" t="s">
        <v>3</v>
      </c>
      <c r="F15" s="13">
        <v>206918.4</v>
      </c>
      <c r="G15" s="15" t="s">
        <v>3</v>
      </c>
      <c r="H15" s="13">
        <v>1.262</v>
      </c>
      <c r="I15" s="13" t="s">
        <v>1</v>
      </c>
      <c r="J15" s="16">
        <f>SUM('Б-н'!J15,Гор!J15,жер!J15,зн!J15,кав!J15,луг!J15,'м-мин'!J15,'Н-тр'!J15,при!J15,сел!J15,тесь!J15,тигр!J15,шош!J15)</f>
        <v>0</v>
      </c>
      <c r="K15" s="2"/>
      <c r="L15" s="2"/>
      <c r="M15" s="2"/>
    </row>
    <row r="16" spans="2:13" ht="15">
      <c r="B16" s="40">
        <v>2015</v>
      </c>
      <c r="C16" s="41"/>
      <c r="D16" s="14">
        <f>C22</f>
        <v>0</v>
      </c>
      <c r="E16" s="15" t="s">
        <v>3</v>
      </c>
      <c r="F16" s="13">
        <v>230796.8</v>
      </c>
      <c r="G16" s="15" t="s">
        <v>3</v>
      </c>
      <c r="H16" s="13">
        <v>1.262</v>
      </c>
      <c r="I16" s="13" t="s">
        <v>1</v>
      </c>
      <c r="J16" s="16">
        <f>SUM('Б-н'!J16,Гор!J16,жер!J16,зн!J16,кав!J16,луг!J16,'м-мин'!J16,'Н-тр'!J16,при!J16,сел!J16,тесь!J16,тигр!J16,шош!J16)</f>
        <v>624518.1402600001</v>
      </c>
      <c r="K16" s="2"/>
      <c r="L16" s="2"/>
      <c r="M16" s="2"/>
    </row>
    <row r="17" spans="2:13" ht="15">
      <c r="B17" s="40"/>
      <c r="C17" s="41"/>
      <c r="D17" s="14">
        <f>C24</f>
        <v>0</v>
      </c>
      <c r="E17" s="15" t="s">
        <v>3</v>
      </c>
      <c r="F17" s="13">
        <v>246521.6</v>
      </c>
      <c r="G17" s="15" t="s">
        <v>3</v>
      </c>
      <c r="H17" s="13">
        <v>1.262</v>
      </c>
      <c r="I17" s="13" t="s">
        <v>1</v>
      </c>
      <c r="J17" s="16">
        <f>SUM('Б-н'!J17,Гор!J17,жер!J17,зн!J17,кав!J17,луг!J17,'м-мин'!J17,'Н-тр'!J17,при!J17,сел!J17,тесь!J17,тигр!J17,шош!J17)</f>
        <v>0</v>
      </c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76.5">
      <c r="B21" s="23" t="s">
        <v>21</v>
      </c>
      <c r="C21" s="27" t="s">
        <v>20</v>
      </c>
      <c r="D21" s="26"/>
      <c r="E21" s="25" t="s">
        <v>17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6">
        <f>SUM('Б-н'!C22,Гор!C22,жер!C22,зн!C22,кав!C22,луг!C22,'м-мин'!C22,'Н-тр'!C22,при!C22,сел!C22,тесь!C22,тигр!C22,шош!C22)</f>
        <v>0</v>
      </c>
      <c r="D22" s="15" t="s">
        <v>16</v>
      </c>
      <c r="E22" s="13">
        <v>2</v>
      </c>
      <c r="F22" s="15" t="s">
        <v>3</v>
      </c>
      <c r="G22" s="16">
        <f>SUM('Б-н'!G22,Гор!G22,жер!G22,зн!G22,кав!G22,луг!G22,'м-мин'!G22,'Н-тр'!G22,при!G22,сел!G22,тесь!G22,тигр!G22,шош!G22)</f>
        <v>0</v>
      </c>
      <c r="H22" s="13" t="s">
        <v>11</v>
      </c>
      <c r="I22" s="16">
        <f>SUM('Б-н'!I22,Гор!I22,жер!I22,зн!I22,кав!I22,луг!I22,'м-мин'!I22,'Н-тр'!I22,при!I22,сел!I22,тесь!I22,тигр!I22,шош!I22)</f>
        <v>0</v>
      </c>
      <c r="J22" s="9"/>
      <c r="K22" s="2"/>
      <c r="L22" s="2"/>
      <c r="M22" s="2"/>
    </row>
    <row r="23" spans="2:13" ht="15">
      <c r="B23" s="13">
        <v>2015</v>
      </c>
      <c r="C23" s="16">
        <f>SUM('Б-н'!C23,Гор!C23,жер!C23,зн!C23,кав!C23,луг!C23,'м-мин'!C23,'Н-тр'!C23,при!C23,сел!C23,тесь!C23,тигр!C23,шош!C23)</f>
        <v>2</v>
      </c>
      <c r="D23" s="15" t="s">
        <v>16</v>
      </c>
      <c r="E23" s="13">
        <v>2</v>
      </c>
      <c r="F23" s="15" t="s">
        <v>3</v>
      </c>
      <c r="G23" s="16">
        <f>SUM('Б-н'!G23,Гор!G23,жер!G23,зн!G23,кав!G23,луг!G23,'м-мин'!G23,'Н-тр'!G23,при!G23,сел!G23,тесь!G23,тигр!G23,шош!G23)</f>
        <v>78504615</v>
      </c>
      <c r="H23" s="13" t="s">
        <v>11</v>
      </c>
      <c r="I23" s="16">
        <f>SUM('Б-н'!I23,Гор!I23,жер!I23,зн!I23,кав!I23,луг!I23,'м-мин'!I23,'Н-тр'!I23,при!I23,сел!I23,тесь!I23,тигр!I23,шош!I23)</f>
        <v>982709000</v>
      </c>
      <c r="J23" s="9"/>
      <c r="K23" s="2"/>
      <c r="L23" s="2"/>
      <c r="M23" s="2"/>
    </row>
    <row r="24" spans="2:15" ht="43.5" customHeight="1">
      <c r="B24" s="13"/>
      <c r="C24" s="16">
        <f>SUM('Б-н'!C24,Гор!C24,жер!C24,зн!C24,кав!C24,луг!C24,'м-мин'!C24,'Н-тр'!C24,при!C24,сел!C24,тесь!C24,тигр!C24,шош!C24)</f>
        <v>0</v>
      </c>
      <c r="D24" s="15" t="s">
        <v>16</v>
      </c>
      <c r="E24" s="13">
        <v>2</v>
      </c>
      <c r="F24" s="15" t="s">
        <v>3</v>
      </c>
      <c r="G24" s="16">
        <f>SUM('Б-н'!G24,Гор!G24,жер!G24,зн!G24,кав!G24,луг!G24,'м-мин'!G24,'Н-тр'!G24,при!G24,сел!G24,тесь!G24,тигр!G24,шош!G24)</f>
        <v>0</v>
      </c>
      <c r="H24" s="13" t="s">
        <v>11</v>
      </c>
      <c r="I24" s="16">
        <f>SUM('Б-н'!I24,Гор!I24,жер!I24,зн!I24,кав!I24,луг!I24,'м-мин'!I24,'Н-тр'!I24,при!I24,сел!I24,тесь!I24,тигр!I24,шош!I24)</f>
        <v>0</v>
      </c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/>
      <c r="G28" s="17" t="s">
        <v>61</v>
      </c>
      <c r="H28" s="17"/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624518.1402600001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52043.17835500001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2:12" ht="36.75" customHeight="1">
      <c r="B36" s="35"/>
      <c r="C36" s="35"/>
      <c r="D36" s="35"/>
      <c r="E36" s="1"/>
      <c r="F36" s="1"/>
      <c r="G36" s="1"/>
      <c r="H36" s="1"/>
      <c r="I36" s="35"/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35"/>
      <c r="E38" s="35"/>
      <c r="F38" s="35"/>
      <c r="G38" s="1"/>
      <c r="H38" s="1"/>
      <c r="I38" s="1"/>
      <c r="J38" s="1"/>
      <c r="K38" s="35"/>
      <c r="L38" s="35"/>
    </row>
    <row r="42" spans="2:5" ht="15">
      <c r="B42" s="28" t="s">
        <v>31</v>
      </c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 t="s">
        <v>28</v>
      </c>
      <c r="E44" s="35"/>
    </row>
    <row r="46" ht="12.75">
      <c r="B46" t="s">
        <v>23</v>
      </c>
    </row>
  </sheetData>
  <sheetProtection/>
  <mergeCells count="13">
    <mergeCell ref="B17:C17"/>
    <mergeCell ref="B19:J19"/>
    <mergeCell ref="D44:E44"/>
    <mergeCell ref="H1:L1"/>
    <mergeCell ref="B36:D36"/>
    <mergeCell ref="A3:J3"/>
    <mergeCell ref="D38:F38"/>
    <mergeCell ref="I36:K36"/>
    <mergeCell ref="K38:L38"/>
    <mergeCell ref="C11:K11"/>
    <mergeCell ref="B14:C14"/>
    <mergeCell ref="B15:C15"/>
    <mergeCell ref="B16:C16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95" zoomScaleNormal="95" zoomScalePageLayoutView="0" workbookViewId="0" topLeftCell="A7">
      <selection activeCell="G16" sqref="G16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6.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4.2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21" customHeight="1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7.25" customHeight="1">
      <c r="B16" s="40" t="s">
        <v>41</v>
      </c>
      <c r="C16" s="41"/>
      <c r="D16" s="14">
        <v>0.1</v>
      </c>
      <c r="E16" s="15" t="s">
        <v>3</v>
      </c>
      <c r="F16" s="13">
        <v>211273.9</v>
      </c>
      <c r="G16" s="15" t="s">
        <v>3</v>
      </c>
      <c r="H16" s="13">
        <v>1.302</v>
      </c>
      <c r="I16" s="13" t="s">
        <v>1</v>
      </c>
      <c r="J16" s="16">
        <f>D16*F16*H16</f>
        <v>27507.86178</v>
      </c>
      <c r="K16" s="2"/>
      <c r="L16" s="2"/>
      <c r="M16" s="2"/>
    </row>
    <row r="17" spans="2:13" ht="15.75" customHeight="1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21.75" customHeight="1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18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5558942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18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27507.86178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2292.321815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34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4:C14"/>
    <mergeCell ref="B15:C15"/>
    <mergeCell ref="B16:C16"/>
    <mergeCell ref="B17:C17"/>
    <mergeCell ref="G1:J1"/>
    <mergeCell ref="I36:K36"/>
    <mergeCell ref="K38:L38"/>
    <mergeCell ref="C11:K11"/>
    <mergeCell ref="B19:J19"/>
    <mergeCell ref="A3:L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7.2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28.5" customHeight="1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26.25" customHeight="1">
      <c r="B16" s="40" t="s">
        <v>41</v>
      </c>
      <c r="C16" s="41"/>
      <c r="D16" s="14">
        <f>C23</f>
        <v>0.1</v>
      </c>
      <c r="E16" s="15" t="s">
        <v>3</v>
      </c>
      <c r="F16" s="13">
        <v>197053.6</v>
      </c>
      <c r="G16" s="15" t="s">
        <v>3</v>
      </c>
      <c r="H16" s="13">
        <v>1.302</v>
      </c>
      <c r="I16" s="13" t="s">
        <v>1</v>
      </c>
      <c r="J16" s="16">
        <f>D16*F16*H16</f>
        <v>25656.37872</v>
      </c>
      <c r="K16" s="2"/>
      <c r="L16" s="2"/>
      <c r="M16" s="2"/>
    </row>
    <row r="17" spans="2:13" ht="21.75" customHeight="1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23.25" customHeight="1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7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3186342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9.2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25656.37872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2138.03156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43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L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13">
      <selection activeCell="J16" sqref="J16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6.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0.2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65917.96848000001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41" customHeight="1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4" customHeight="1">
      <c r="B23" s="13">
        <v>2015</v>
      </c>
      <c r="C23" s="14">
        <v>0.2</v>
      </c>
      <c r="D23" s="15" t="s">
        <v>16</v>
      </c>
      <c r="E23" s="13">
        <v>2</v>
      </c>
      <c r="F23" s="15" t="s">
        <v>3</v>
      </c>
      <c r="G23" s="15">
        <v>7445304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0.2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65917.96848000001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5493.164040000001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9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4.2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197053.6</v>
      </c>
      <c r="G16" s="15" t="s">
        <v>3</v>
      </c>
      <c r="H16" s="13">
        <v>1.302</v>
      </c>
      <c r="I16" s="13" t="s">
        <v>1</v>
      </c>
      <c r="J16" s="16">
        <f>D16*F16*H16</f>
        <v>25656.37872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8.75" customHeight="1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2.5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3193000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4.7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25656.37872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2138.03156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56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32958.984240000005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15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5372342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18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32958.984240000005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2746.5820200000003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45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8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32958.984240000005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21.75" customHeight="1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2.5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5386698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8.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32958.984240000005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2746.5820200000003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7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10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8.7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32958.984240000005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0.25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4022654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18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32958.984240000005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2746.5820200000003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0"/>
      <c r="B36" s="1" t="s">
        <v>33</v>
      </c>
      <c r="C36" s="1"/>
      <c r="D36" s="1"/>
      <c r="E36" s="1"/>
      <c r="F36" s="1"/>
      <c r="G36" s="1"/>
      <c r="H36" s="1"/>
      <c r="I36" s="35" t="s">
        <v>57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52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93" zoomScaleNormal="93" zoomScalePageLayoutView="0" workbookViewId="0" topLeftCell="A13">
      <selection activeCell="J17" sqref="J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2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7:12" ht="105.75" customHeight="1">
      <c r="G1" s="42" t="s">
        <v>54</v>
      </c>
      <c r="H1" s="42"/>
      <c r="I1" s="42"/>
      <c r="J1" s="42"/>
      <c r="K1" s="33"/>
      <c r="L1" s="33"/>
    </row>
    <row r="2" spans="8:10" ht="12.75">
      <c r="H2" t="s">
        <v>24</v>
      </c>
      <c r="J2" t="s">
        <v>25</v>
      </c>
    </row>
    <row r="3" spans="1:12" ht="69.75" customHeight="1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29"/>
      <c r="L3" s="29"/>
    </row>
    <row r="5" spans="2:8" ht="14.25">
      <c r="B5" s="3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49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29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37" t="s">
        <v>15</v>
      </c>
      <c r="D11" s="37"/>
      <c r="E11" s="37"/>
      <c r="F11" s="37"/>
      <c r="G11" s="37"/>
      <c r="H11" s="37"/>
      <c r="I11" s="37"/>
      <c r="J11" s="37"/>
      <c r="K11" s="37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3:13" ht="14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20.75" customHeight="1">
      <c r="B14" s="38" t="s">
        <v>21</v>
      </c>
      <c r="C14" s="39"/>
      <c r="D14" s="21" t="s">
        <v>13</v>
      </c>
      <c r="E14" s="27" t="s">
        <v>26</v>
      </c>
      <c r="F14" s="22" t="s">
        <v>44</v>
      </c>
      <c r="G14" s="27" t="s">
        <v>26</v>
      </c>
      <c r="H14" s="22" t="s">
        <v>12</v>
      </c>
      <c r="I14" s="20"/>
      <c r="J14" s="20" t="s">
        <v>5</v>
      </c>
      <c r="K14" s="2"/>
      <c r="L14" s="2"/>
      <c r="M14" s="2"/>
    </row>
    <row r="15" spans="2:13" ht="15">
      <c r="B15" s="40"/>
      <c r="C15" s="41"/>
      <c r="D15" s="14"/>
      <c r="E15" s="15"/>
      <c r="F15" s="13"/>
      <c r="G15" s="15"/>
      <c r="H15" s="13"/>
      <c r="I15" s="13"/>
      <c r="J15" s="16"/>
      <c r="K15" s="2"/>
      <c r="L15" s="2"/>
      <c r="M15" s="2"/>
    </row>
    <row r="16" spans="2:13" ht="15">
      <c r="B16" s="40" t="s">
        <v>41</v>
      </c>
      <c r="C16" s="41"/>
      <c r="D16" s="14">
        <f>C23</f>
        <v>0.1</v>
      </c>
      <c r="E16" s="15" t="s">
        <v>3</v>
      </c>
      <c r="F16" s="13">
        <v>253141.2</v>
      </c>
      <c r="G16" s="15" t="s">
        <v>3</v>
      </c>
      <c r="H16" s="13">
        <v>1.302</v>
      </c>
      <c r="I16" s="13" t="s">
        <v>1</v>
      </c>
      <c r="J16" s="16">
        <f>D16*F16*H16</f>
        <v>32958.984240000005</v>
      </c>
      <c r="K16" s="2"/>
      <c r="L16" s="2"/>
      <c r="M16" s="2"/>
    </row>
    <row r="17" spans="2:13" ht="15">
      <c r="B17" s="40"/>
      <c r="C17" s="41"/>
      <c r="D17" s="14"/>
      <c r="E17" s="15"/>
      <c r="F17" s="13"/>
      <c r="G17" s="15"/>
      <c r="H17" s="13"/>
      <c r="I17" s="13"/>
      <c r="J17" s="16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37" t="s">
        <v>14</v>
      </c>
      <c r="C19" s="37"/>
      <c r="D19" s="37"/>
      <c r="E19" s="37"/>
      <c r="F19" s="37"/>
      <c r="G19" s="37"/>
      <c r="H19" s="37"/>
      <c r="I19" s="37"/>
      <c r="J19" s="37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 t="s">
        <v>22</v>
      </c>
      <c r="J20" s="2"/>
      <c r="K20" s="2"/>
      <c r="L20" s="2"/>
      <c r="M20" s="2"/>
    </row>
    <row r="21" spans="2:13" ht="132">
      <c r="B21" s="23" t="s">
        <v>21</v>
      </c>
      <c r="C21" s="27" t="s">
        <v>20</v>
      </c>
      <c r="D21" s="26"/>
      <c r="E21" s="25" t="s">
        <v>51</v>
      </c>
      <c r="F21" s="27" t="s">
        <v>26</v>
      </c>
      <c r="G21" s="24" t="s">
        <v>18</v>
      </c>
      <c r="H21" s="27" t="s">
        <v>26</v>
      </c>
      <c r="I21" s="24" t="s">
        <v>19</v>
      </c>
      <c r="J21" s="9"/>
      <c r="K21" s="2"/>
      <c r="L21" s="2"/>
      <c r="M21" s="2"/>
    </row>
    <row r="22" spans="2:13" ht="15">
      <c r="B22" s="13"/>
      <c r="C22" s="14"/>
      <c r="D22" s="15"/>
      <c r="E22" s="13"/>
      <c r="F22" s="15"/>
      <c r="G22" s="15"/>
      <c r="H22" s="13"/>
      <c r="I22" s="15"/>
      <c r="J22" s="9"/>
      <c r="K22" s="2"/>
      <c r="L22" s="2"/>
      <c r="M22" s="2"/>
    </row>
    <row r="23" spans="2:13" ht="23.25" customHeight="1">
      <c r="B23" s="13">
        <v>2015</v>
      </c>
      <c r="C23" s="14">
        <v>0.1</v>
      </c>
      <c r="D23" s="15" t="s">
        <v>16</v>
      </c>
      <c r="E23" s="13">
        <v>2</v>
      </c>
      <c r="F23" s="15" t="s">
        <v>3</v>
      </c>
      <c r="G23" s="15">
        <v>3691950</v>
      </c>
      <c r="H23" s="13" t="s">
        <v>11</v>
      </c>
      <c r="I23" s="15">
        <v>75593000</v>
      </c>
      <c r="J23" s="9"/>
      <c r="K23" s="2"/>
      <c r="L23" s="2"/>
      <c r="M23" s="2"/>
    </row>
    <row r="24" spans="2:15" ht="29.25" customHeight="1">
      <c r="B24" s="13"/>
      <c r="C24" s="14"/>
      <c r="D24" s="15"/>
      <c r="E24" s="13"/>
      <c r="F24" s="15"/>
      <c r="G24" s="15"/>
      <c r="H24" s="13"/>
      <c r="I24" s="15"/>
      <c r="J24" s="9"/>
      <c r="K24" s="3"/>
      <c r="L24" s="3"/>
      <c r="M24" s="3"/>
      <c r="N24" s="4"/>
      <c r="O24" s="4"/>
    </row>
    <row r="25" spans="2:13" ht="14.25">
      <c r="B25" s="9"/>
      <c r="C25" s="11"/>
      <c r="D25" s="9"/>
      <c r="E25" s="12"/>
      <c r="F25" s="12"/>
      <c r="G25" s="9"/>
      <c r="H25" s="12"/>
      <c r="I25" s="10"/>
      <c r="J25" s="9"/>
      <c r="K25" s="2"/>
      <c r="L25" s="2"/>
      <c r="M25" s="2"/>
    </row>
    <row r="26" spans="2:13" ht="14.25">
      <c r="B26" s="9"/>
      <c r="C26" s="11"/>
      <c r="D26" s="9"/>
      <c r="E26" s="12"/>
      <c r="F26" s="12"/>
      <c r="G26" s="9"/>
      <c r="H26" s="12"/>
      <c r="I26" s="10"/>
      <c r="J26" s="9"/>
      <c r="K26" s="2"/>
      <c r="L26" s="2"/>
      <c r="M26" s="2"/>
    </row>
    <row r="27" spans="8:13" ht="14.25">
      <c r="H27" s="2" t="s">
        <v>22</v>
      </c>
      <c r="K27" s="2"/>
      <c r="L27" s="2"/>
      <c r="M27" s="2"/>
    </row>
    <row r="28" spans="2:13" ht="15.75">
      <c r="B28" s="13"/>
      <c r="C28" s="13"/>
      <c r="D28" s="13"/>
      <c r="E28" s="13"/>
      <c r="F28" s="17" t="s">
        <v>46</v>
      </c>
      <c r="G28" s="17" t="s">
        <v>42</v>
      </c>
      <c r="H28" s="17" t="s">
        <v>47</v>
      </c>
      <c r="I28" s="7"/>
      <c r="J28" s="8"/>
      <c r="K28" s="2"/>
      <c r="L28" s="2"/>
      <c r="M28" s="2"/>
    </row>
    <row r="29" spans="2:13" ht="15.75">
      <c r="B29" s="17" t="s">
        <v>36</v>
      </c>
      <c r="C29" s="17"/>
      <c r="D29" s="17"/>
      <c r="E29" s="17"/>
      <c r="F29" s="18">
        <f>J15</f>
        <v>0</v>
      </c>
      <c r="G29" s="18">
        <f>J16</f>
        <v>32958.984240000005</v>
      </c>
      <c r="H29" s="18">
        <f>J17</f>
        <v>0</v>
      </c>
      <c r="I29" s="8"/>
      <c r="J29" s="8"/>
      <c r="K29" s="2"/>
      <c r="L29" s="2"/>
      <c r="M29" s="2"/>
    </row>
    <row r="30" spans="2:10" ht="15.75">
      <c r="B30" s="17"/>
      <c r="C30" s="17"/>
      <c r="D30" s="17"/>
      <c r="E30" s="17"/>
      <c r="F30" s="18"/>
      <c r="G30" s="18"/>
      <c r="H30" s="19"/>
      <c r="I30" s="8"/>
      <c r="J30" s="8"/>
    </row>
    <row r="31" spans="2:10" ht="15.75">
      <c r="B31" s="17" t="s">
        <v>37</v>
      </c>
      <c r="C31" s="17"/>
      <c r="D31" s="17"/>
      <c r="E31" s="17"/>
      <c r="F31" s="18">
        <f>F29/12</f>
        <v>0</v>
      </c>
      <c r="G31" s="18">
        <f>G29/12</f>
        <v>2746.5820200000003</v>
      </c>
      <c r="H31" s="18">
        <f>H29/12</f>
        <v>0</v>
      </c>
      <c r="I31" s="8"/>
      <c r="J31" s="8"/>
    </row>
    <row r="32" spans="2:10" ht="15">
      <c r="B32" s="13"/>
      <c r="C32" s="13"/>
      <c r="D32" s="13"/>
      <c r="E32" s="13"/>
      <c r="F32" s="13"/>
      <c r="G32" s="13"/>
      <c r="H32" s="13"/>
      <c r="I32" s="8"/>
      <c r="J32" s="8"/>
    </row>
    <row r="33" spans="2:10" ht="15">
      <c r="B33" s="13"/>
      <c r="C33" s="13"/>
      <c r="D33" s="13"/>
      <c r="E33" s="13"/>
      <c r="F33" s="13"/>
      <c r="G33" s="13"/>
      <c r="H33" s="13"/>
      <c r="I33" s="8"/>
      <c r="J33" s="8"/>
    </row>
    <row r="36" spans="1:12" ht="36.75" customHeight="1">
      <c r="A36" s="31"/>
      <c r="B36" s="1" t="s">
        <v>33</v>
      </c>
      <c r="C36" s="1"/>
      <c r="D36" s="1"/>
      <c r="E36" s="1"/>
      <c r="F36" s="1"/>
      <c r="G36" s="1"/>
      <c r="H36" s="1"/>
      <c r="I36" s="35" t="s">
        <v>6</v>
      </c>
      <c r="J36" s="35"/>
      <c r="K36" s="35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E38" s="1" t="s">
        <v>48</v>
      </c>
      <c r="G38" s="1"/>
      <c r="H38" s="1"/>
      <c r="I38" s="1"/>
      <c r="J38" s="1"/>
      <c r="K38" s="35" t="s">
        <v>27</v>
      </c>
      <c r="L38" s="35"/>
    </row>
    <row r="40" spans="2:9" ht="12.75">
      <c r="B40" t="s">
        <v>23</v>
      </c>
      <c r="I40" t="s">
        <v>23</v>
      </c>
    </row>
    <row r="41" ht="48.75" customHeight="1"/>
    <row r="42" spans="2:5" ht="15">
      <c r="B42" s="28"/>
      <c r="C42" s="28"/>
      <c r="D42" s="28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35"/>
      <c r="E44" s="35"/>
    </row>
  </sheetData>
  <sheetProtection/>
  <mergeCells count="11">
    <mergeCell ref="D44:E44"/>
    <mergeCell ref="B15:C15"/>
    <mergeCell ref="B16:C16"/>
    <mergeCell ref="B17:C17"/>
    <mergeCell ref="B19:J19"/>
    <mergeCell ref="G1:J1"/>
    <mergeCell ref="I36:K36"/>
    <mergeCell ref="K38:L38"/>
    <mergeCell ref="C11:K11"/>
    <mergeCell ref="B14:C14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2014-04-16T01:02:01Z</cp:lastPrinted>
  <dcterms:created xsi:type="dcterms:W3CDTF">2006-12-22T07:29:56Z</dcterms:created>
  <dcterms:modified xsi:type="dcterms:W3CDTF">2014-11-10T09:51:52Z</dcterms:modified>
  <cp:category/>
  <cp:version/>
  <cp:contentType/>
  <cp:contentStatus/>
</cp:coreProperties>
</file>