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6" sheetId="1" r:id="rId1"/>
  </sheets>
  <definedNames>
    <definedName name="_xlnm._FilterDatabase" localSheetId="0" hidden="1">'приложение 6'!$A$9:$I$147</definedName>
    <definedName name="_xlnm.Print_Titles" localSheetId="0">'приложение 6'!$9:$10</definedName>
    <definedName name="_xlnm.Print_Area" localSheetId="0">'приложение 6'!$A$1:$I$145</definedName>
  </definedNames>
  <calcPr calcId="124519"/>
</workbook>
</file>

<file path=xl/calcChain.xml><?xml version="1.0" encoding="utf-8"?>
<calcChain xmlns="http://schemas.openxmlformats.org/spreadsheetml/2006/main">
  <c r="I143" i="1"/>
  <c r="I142" s="1"/>
  <c r="I141" s="1"/>
  <c r="I140" s="1"/>
  <c r="I139" s="1"/>
  <c r="I138" s="1"/>
  <c r="H143"/>
  <c r="H142" s="1"/>
  <c r="H141" s="1"/>
  <c r="H140" s="1"/>
  <c r="H139" s="1"/>
  <c r="H138" s="1"/>
  <c r="G143"/>
  <c r="G142"/>
  <c r="G141" s="1"/>
  <c r="G140" s="1"/>
  <c r="G139" s="1"/>
  <c r="G138" s="1"/>
  <c r="I136"/>
  <c r="I135" s="1"/>
  <c r="I134" s="1"/>
  <c r="I133" s="1"/>
  <c r="I132" s="1"/>
  <c r="I131" s="1"/>
  <c r="H136"/>
  <c r="H135" s="1"/>
  <c r="H134" s="1"/>
  <c r="H133" s="1"/>
  <c r="H132" s="1"/>
  <c r="H131" s="1"/>
  <c r="G136"/>
  <c r="G135"/>
  <c r="G134" s="1"/>
  <c r="G133" s="1"/>
  <c r="G132" s="1"/>
  <c r="G131" s="1"/>
  <c r="I129"/>
  <c r="H129"/>
  <c r="H128" s="1"/>
  <c r="H127" s="1"/>
  <c r="H126" s="1"/>
  <c r="H125" s="1"/>
  <c r="H124" s="1"/>
  <c r="G129"/>
  <c r="I128"/>
  <c r="I127" s="1"/>
  <c r="I126" s="1"/>
  <c r="I125" s="1"/>
  <c r="I124" s="1"/>
  <c r="G128"/>
  <c r="G127" s="1"/>
  <c r="G126" s="1"/>
  <c r="G125" s="1"/>
  <c r="G124" s="1"/>
  <c r="I122"/>
  <c r="I121" s="1"/>
  <c r="I120" s="1"/>
  <c r="I119" s="1"/>
  <c r="I118" s="1"/>
  <c r="I117" s="1"/>
  <c r="H122"/>
  <c r="H121" s="1"/>
  <c r="H120" s="1"/>
  <c r="H119" s="1"/>
  <c r="H118" s="1"/>
  <c r="H117" s="1"/>
  <c r="G122"/>
  <c r="G121" s="1"/>
  <c r="G120" s="1"/>
  <c r="G119" s="1"/>
  <c r="G118" s="1"/>
  <c r="G117" s="1"/>
  <c r="I115"/>
  <c r="I114" s="1"/>
  <c r="H115"/>
  <c r="H114" s="1"/>
  <c r="G115"/>
  <c r="G114"/>
  <c r="I112"/>
  <c r="I111" s="1"/>
  <c r="H112"/>
  <c r="H111" s="1"/>
  <c r="G112"/>
  <c r="G111"/>
  <c r="G110"/>
  <c r="I109"/>
  <c r="I108" s="1"/>
  <c r="H109"/>
  <c r="G109"/>
  <c r="G108" s="1"/>
  <c r="H108"/>
  <c r="I106"/>
  <c r="I105" s="1"/>
  <c r="H106"/>
  <c r="G106"/>
  <c r="G105" s="1"/>
  <c r="H105"/>
  <c r="G104"/>
  <c r="G103" s="1"/>
  <c r="I103"/>
  <c r="H103"/>
  <c r="I101"/>
  <c r="I100" s="1"/>
  <c r="H101"/>
  <c r="G101"/>
  <c r="H100"/>
  <c r="H99" s="1"/>
  <c r="H98" s="1"/>
  <c r="H97" s="1"/>
  <c r="I95"/>
  <c r="H95"/>
  <c r="H94" s="1"/>
  <c r="H93" s="1"/>
  <c r="H92" s="1"/>
  <c r="H91" s="1"/>
  <c r="H90" s="1"/>
  <c r="G95"/>
  <c r="I94"/>
  <c r="I93" s="1"/>
  <c r="I92" s="1"/>
  <c r="I91" s="1"/>
  <c r="G94"/>
  <c r="G93" s="1"/>
  <c r="G92" s="1"/>
  <c r="G91" s="1"/>
  <c r="I88"/>
  <c r="I87" s="1"/>
  <c r="I86" s="1"/>
  <c r="I85" s="1"/>
  <c r="I84" s="1"/>
  <c r="H88"/>
  <c r="H87" s="1"/>
  <c r="H86" s="1"/>
  <c r="H85" s="1"/>
  <c r="H84" s="1"/>
  <c r="G88"/>
  <c r="G87" s="1"/>
  <c r="G86" s="1"/>
  <c r="G85" s="1"/>
  <c r="G84" s="1"/>
  <c r="I82"/>
  <c r="I81" s="1"/>
  <c r="H82"/>
  <c r="G82"/>
  <c r="G81" s="1"/>
  <c r="H81"/>
  <c r="I79"/>
  <c r="I78" s="1"/>
  <c r="H79"/>
  <c r="G79"/>
  <c r="G78" s="1"/>
  <c r="G77" s="1"/>
  <c r="G76" s="1"/>
  <c r="G75" s="1"/>
  <c r="G74" s="1"/>
  <c r="G73" s="1"/>
  <c r="G72" s="1"/>
  <c r="H78"/>
  <c r="I76"/>
  <c r="H76"/>
  <c r="H75" s="1"/>
  <c r="H74" s="1"/>
  <c r="H73" s="1"/>
  <c r="H72" s="1"/>
  <c r="I75"/>
  <c r="I74" s="1"/>
  <c r="I73" s="1"/>
  <c r="I72" s="1"/>
  <c r="I69"/>
  <c r="H69"/>
  <c r="G69"/>
  <c r="I67"/>
  <c r="I66" s="1"/>
  <c r="I65" s="1"/>
  <c r="I64" s="1"/>
  <c r="H67"/>
  <c r="G67"/>
  <c r="G66" s="1"/>
  <c r="G65" s="1"/>
  <c r="G64" s="1"/>
  <c r="H66"/>
  <c r="H65" s="1"/>
  <c r="H64" s="1"/>
  <c r="I62"/>
  <c r="I61" s="1"/>
  <c r="H62"/>
  <c r="G62"/>
  <c r="G61" s="1"/>
  <c r="H61"/>
  <c r="I59"/>
  <c r="I58" s="1"/>
  <c r="I57" s="1"/>
  <c r="I56" s="1"/>
  <c r="I55" s="1"/>
  <c r="I54" s="1"/>
  <c r="H59"/>
  <c r="G59"/>
  <c r="G58" s="1"/>
  <c r="G57" s="1"/>
  <c r="G56" s="1"/>
  <c r="G55" s="1"/>
  <c r="G54" s="1"/>
  <c r="H58"/>
  <c r="H57" s="1"/>
  <c r="H56" s="1"/>
  <c r="H55" s="1"/>
  <c r="H54" s="1"/>
  <c r="I52"/>
  <c r="H52"/>
  <c r="G52"/>
  <c r="I50"/>
  <c r="H50"/>
  <c r="G50"/>
  <c r="G49"/>
  <c r="G48" s="1"/>
  <c r="G47" s="1"/>
  <c r="G46" s="1"/>
  <c r="I44"/>
  <c r="I43" s="1"/>
  <c r="H44"/>
  <c r="G44"/>
  <c r="G43" s="1"/>
  <c r="H43"/>
  <c r="I41"/>
  <c r="I40" s="1"/>
  <c r="H41"/>
  <c r="G41"/>
  <c r="G40" s="1"/>
  <c r="H40"/>
  <c r="H39" s="1"/>
  <c r="I36"/>
  <c r="I35" s="1"/>
  <c r="I33" s="1"/>
  <c r="I32" s="1"/>
  <c r="H36"/>
  <c r="G36"/>
  <c r="G35" s="1"/>
  <c r="G33" s="1"/>
  <c r="G32" s="1"/>
  <c r="H35"/>
  <c r="I34"/>
  <c r="H34"/>
  <c r="G34"/>
  <c r="H33"/>
  <c r="H32" s="1"/>
  <c r="I31"/>
  <c r="I30" s="1"/>
  <c r="H31"/>
  <c r="H30" s="1"/>
  <c r="G31"/>
  <c r="G30"/>
  <c r="I29"/>
  <c r="G29"/>
  <c r="G28" s="1"/>
  <c r="G27" s="1"/>
  <c r="G26" s="1"/>
  <c r="G25" s="1"/>
  <c r="G24" s="1"/>
  <c r="I28"/>
  <c r="H28"/>
  <c r="I22"/>
  <c r="I21" s="1"/>
  <c r="I20" s="1"/>
  <c r="I19" s="1"/>
  <c r="H22"/>
  <c r="G22"/>
  <c r="G21" s="1"/>
  <c r="G20" s="1"/>
  <c r="G19" s="1"/>
  <c r="H21"/>
  <c r="H20" s="1"/>
  <c r="H19" s="1"/>
  <c r="I17"/>
  <c r="I16" s="1"/>
  <c r="I15" s="1"/>
  <c r="I14" s="1"/>
  <c r="I13" s="1"/>
  <c r="H17"/>
  <c r="G17"/>
  <c r="G16" s="1"/>
  <c r="G15" s="1"/>
  <c r="G14" s="1"/>
  <c r="G13" s="1"/>
  <c r="H16"/>
  <c r="H15" s="1"/>
  <c r="H14" s="1"/>
  <c r="H13" s="1"/>
  <c r="I27" l="1"/>
  <c r="I26" s="1"/>
  <c r="I25" s="1"/>
  <c r="I24" s="1"/>
  <c r="I49"/>
  <c r="I48" s="1"/>
  <c r="I47" s="1"/>
  <c r="I46" s="1"/>
  <c r="H38"/>
  <c r="H49"/>
  <c r="H48" s="1"/>
  <c r="H47" s="1"/>
  <c r="H46" s="1"/>
  <c r="I71"/>
  <c r="G71"/>
  <c r="G100"/>
  <c r="G99" s="1"/>
  <c r="G98" s="1"/>
  <c r="G97" s="1"/>
  <c r="G90" s="1"/>
  <c r="I99"/>
  <c r="I98" s="1"/>
  <c r="I97" s="1"/>
  <c r="I90" s="1"/>
  <c r="H27"/>
  <c r="H26" s="1"/>
  <c r="H25" s="1"/>
  <c r="H24" s="1"/>
  <c r="H71"/>
  <c r="G38"/>
  <c r="G12" s="1"/>
  <c r="G39"/>
  <c r="I38"/>
  <c r="I12" s="1"/>
  <c r="I39"/>
  <c r="H12"/>
  <c r="H145" s="1"/>
  <c r="G145" l="1"/>
  <c r="I145"/>
</calcChain>
</file>

<file path=xl/comments1.xml><?xml version="1.0" encoding="utf-8"?>
<comments xmlns="http://schemas.openxmlformats.org/spreadsheetml/2006/main">
  <authors>
    <author>user</author>
  </authors>
  <commentList>
    <comment ref="E42" authorId="0">
      <text>
        <r>
          <rPr>
            <b/>
            <sz val="14"/>
            <color indexed="81"/>
            <rFont val="Tahoma"/>
            <family val="2"/>
            <charset val="204"/>
          </rPr>
          <t>Взносы исходя из численности 2748 чел.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5" authorId="0">
      <text>
        <r>
          <rPr>
            <b/>
            <sz val="14"/>
            <color indexed="81"/>
            <rFont val="Tahoma"/>
            <family val="2"/>
            <charset val="204"/>
          </rPr>
          <t>Субвенция по администр.комис.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60" authorId="0">
      <text>
        <r>
          <rPr>
            <b/>
            <sz val="14"/>
            <color indexed="81"/>
            <rFont val="Tahoma"/>
            <family val="2"/>
            <charset val="204"/>
          </rPr>
          <t>Мероприятия по предупреждению и ликвидации затопления населенных пунктов</t>
        </r>
      </text>
    </comment>
    <comment ref="E63" authorId="0">
      <text>
        <r>
          <rPr>
            <b/>
            <sz val="14"/>
            <color indexed="81"/>
            <rFont val="Tahoma"/>
            <family val="2"/>
            <charset val="204"/>
          </rPr>
          <t>Мероприятия по предуп.и ликвид ГО и ЧС</t>
        </r>
      </text>
    </comment>
    <comment ref="E68" authorId="0">
      <text>
        <r>
          <rPr>
            <b/>
            <sz val="14"/>
            <color indexed="81"/>
            <rFont val="Tahoma"/>
            <family val="2"/>
            <charset val="204"/>
          </rPr>
          <t>Пожарные</t>
        </r>
      </text>
    </comment>
    <comment ref="E77" authorId="0">
      <text>
        <r>
          <rPr>
            <b/>
            <sz val="14"/>
            <color indexed="81"/>
            <rFont val="Tahoma"/>
            <family val="2"/>
            <charset val="204"/>
          </rPr>
          <t>содержание дорог</t>
        </r>
      </text>
    </comment>
    <comment ref="E80" authorId="0">
      <text>
        <r>
          <rPr>
            <b/>
            <sz val="14"/>
            <color indexed="81"/>
            <rFont val="Tahoma"/>
            <family val="2"/>
            <charset val="204"/>
          </rPr>
          <t>изготовление паспортов автодорог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83" authorId="0">
      <text>
        <r>
          <rPr>
            <b/>
            <sz val="14"/>
            <color indexed="81"/>
            <rFont val="Tahoma"/>
            <family val="2"/>
            <charset val="204"/>
          </rPr>
          <t>изготовление проектов безопасности дорожного движения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07" authorId="0">
      <text>
        <r>
          <rPr>
            <b/>
            <sz val="14"/>
            <color indexed="81"/>
            <rFont val="Tahoma"/>
            <family val="2"/>
            <charset val="204"/>
          </rPr>
          <t>Вывоз ТБО, Ликвидация свалок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10" authorId="0">
      <text>
        <r>
          <rPr>
            <b/>
            <sz val="14"/>
            <color indexed="81"/>
            <rFont val="Tahoma"/>
            <family val="2"/>
            <charset val="204"/>
          </rPr>
          <t xml:space="preserve">Прочее благоустройчтво
</t>
        </r>
      </text>
    </comment>
    <comment ref="E113" authorId="0">
      <text>
        <r>
          <rPr>
            <b/>
            <sz val="14"/>
            <color indexed="81"/>
            <rFont val="Tahoma"/>
            <family val="2"/>
            <charset val="204"/>
          </rPr>
          <t>негативное воздействие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E116" authorId="0">
      <text>
        <r>
          <rPr>
            <b/>
            <sz val="14"/>
            <color indexed="81"/>
            <rFont val="Tahoma"/>
            <family val="2"/>
            <charset val="204"/>
          </rPr>
          <t>Содержание мест захоронений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23" authorId="0">
      <text>
        <r>
          <rPr>
            <b/>
            <sz val="14"/>
            <color indexed="81"/>
            <rFont val="Tahoma"/>
            <family val="2"/>
            <charset val="204"/>
          </rPr>
          <t>Дети свои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30" authorId="0">
      <text>
        <r>
          <rPr>
            <b/>
            <sz val="14"/>
            <color indexed="81"/>
            <rFont val="Tahoma"/>
            <family val="2"/>
            <charset val="204"/>
          </rPr>
          <t>Сельские праздники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37" authorId="0">
      <text>
        <r>
          <rPr>
            <b/>
            <sz val="14"/>
            <color indexed="81"/>
            <rFont val="Tahoma"/>
            <family val="2"/>
            <charset val="204"/>
          </rPr>
          <t>Зимняя спортокиада</t>
        </r>
      </text>
    </comment>
  </commentList>
</comments>
</file>

<file path=xl/sharedStrings.xml><?xml version="1.0" encoding="utf-8"?>
<sst xmlns="http://schemas.openxmlformats.org/spreadsheetml/2006/main" count="577" uniqueCount="148">
  <si>
    <t>Приложение 6</t>
  </si>
  <si>
    <t>к решению Совета депутатов</t>
  </si>
  <si>
    <t>от ___________ г. № ____ -рс</t>
  </si>
  <si>
    <t xml:space="preserve">Ведомственная структура расходов бюджета Городокского сельсовета на 2017 год и плановый период 2018-2019 годы </t>
  </si>
  <si>
    <t>(рублей)</t>
  </si>
  <si>
    <t>№
 строки</t>
  </si>
  <si>
    <t>Наименование главных распорядителей и наименование показателей бюджетной классификации</t>
  </si>
  <si>
    <t>Код 
ведомства</t>
  </si>
  <si>
    <t>Раздел-подраздел</t>
  </si>
  <si>
    <t>Целевая статья</t>
  </si>
  <si>
    <t>Вид расходов</t>
  </si>
  <si>
    <t>Сумма на  2017 год</t>
  </si>
  <si>
    <t>Сумма на  2018 год</t>
  </si>
  <si>
    <t>Сумма на  2019 год</t>
  </si>
  <si>
    <t>АДМИНИСТРАЦИЯ ГОРОДОКСКОГО СЕЛЬСОВЕТА МИНУСИНСКОГО РАЙОНА КРАСНОЯРСКОГО КРАЯ</t>
  </si>
  <si>
    <t>ОБЩЕГОСУДАРСТВЕННЫЕ ВОПРОСЫ</t>
  </si>
  <si>
    <t>810</t>
  </si>
  <si>
    <t>0100</t>
  </si>
  <si>
    <t>Функционирование высшего должностного лица  субъекта Российской Федерации и муниципального образования</t>
  </si>
  <si>
    <t>0102</t>
  </si>
  <si>
    <t>Непрограммные расходы сельсовета</t>
  </si>
  <si>
    <t>1900000000</t>
  </si>
  <si>
    <t xml:space="preserve">Глава муниципального образования </t>
  </si>
  <si>
    <t>1920000000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</si>
  <si>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</si>
  <si>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</si>
  <si>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</si>
  <si>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</si>
  <si>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</si>
  <si>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</si>
  <si>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законодательных(представительных) органов местного самоуправления</t>
  </si>
  <si>
    <t>0103</t>
  </si>
  <si>
    <t>Функционирование законодательных(представительных) органов Городокского сельсовета</t>
  </si>
  <si>
    <t>1910000000</t>
  </si>
  <si>
    <t>Закупка товаров, работ и услуг для государственных (муниципальных) нужд</t>
  </si>
  <si>
    <t>1910000400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</si>
  <si>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</si>
  <si>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</si>
  <si>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</si>
  <si>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</si>
  <si>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</si>
  <si>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Функционирование администрации сельсовета </t>
  </si>
  <si>
    <t>1920000100</t>
  </si>
  <si>
    <t>Резервные фонды</t>
  </si>
  <si>
    <t>0111</t>
  </si>
  <si>
    <t>1930000000</t>
  </si>
  <si>
    <t>Резервный фонд администрации сельсовета</t>
  </si>
  <si>
    <t>1930000200</t>
  </si>
  <si>
    <t>Иные межбюджетные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</si>
  <si>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</si>
  <si>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</si>
  <si>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</si>
  <si>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</si>
  <si>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</si>
  <si>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Прочие непрограммные расходы</t>
  </si>
  <si>
    <t>1940000300</t>
  </si>
  <si>
    <t>Уплата налогов, сборов и иных платежей</t>
  </si>
  <si>
    <t>850</t>
  </si>
  <si>
    <t xml:space="preserve">Выполнение государственных полномочий по созданию и обеспечению деятельности административных  комиссий в рамках непрограммных расходов </t>
  </si>
  <si>
    <t>1940075140</t>
  </si>
  <si>
    <t>НАЦИОНАЛЬНАЯ ОБОРОНА</t>
  </si>
  <si>
    <t>0200</t>
  </si>
  <si>
    <t>Мобилизационная и вневойсковая подготовка</t>
  </si>
  <si>
    <t>0203</t>
  </si>
  <si>
    <t xml:space="preserve">Осуществление первичного воинского учета на территориях где отсутствуют военные комиссариаты в рамках непрограммных расходов </t>
  </si>
  <si>
    <t>1940051180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</si>
  <si>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</si>
  <si>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</si>
  <si>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</si>
  <si>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</si>
  <si>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"Социально-экономическое развитие Городокского сельсовета Минусинского района Красноярского края"</t>
  </si>
  <si>
    <t>1500000000</t>
  </si>
  <si>
    <t>Подпрограмма "Защита населения и территории сельсовета от чрезвычайных ситуаций и стихийных бедствий, пожаров""</t>
  </si>
  <si>
    <t>1510000000</t>
  </si>
  <si>
    <t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</si>
  <si>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>1510088510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</si>
  <si>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</si>
  <si>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1510088520</t>
  </si>
  <si>
    <t>Обеспечение пожарной безопасности</t>
  </si>
  <si>
    <t>0310</t>
  </si>
  <si>
    <t>Расходы за счет средств резервного фонда администрации Минусинского района</t>
  </si>
  <si>
    <t>1930000300</t>
  </si>
  <si>
    <t>НАЦИОНАЛЬНАЯ ЭКОНОМИКА</t>
  </si>
  <si>
    <t>0400</t>
  </si>
  <si>
    <t>Дорожное хозяйство (дорожные фонды)</t>
  </si>
  <si>
    <t>0409</t>
  </si>
  <si>
    <t>Подпрограмма "Благоустройство и поддержка жилищно-коммунального хозяйства"</t>
  </si>
  <si>
    <t>1520000000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</si>
  <si>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</si>
  <si>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</si>
  <si>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</si>
  <si>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</si>
  <si>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</si>
  <si>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1520088680</t>
  </si>
  <si>
    <t>Другие вопросы в области национальной экономики</t>
  </si>
  <si>
    <t>0412</t>
  </si>
  <si>
    <t>Управление муниципальными финансами сельсовета</t>
  </si>
  <si>
    <t>1540000000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</si>
  <si>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</si>
  <si>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</si>
  <si>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ЖИЛИЩНО-КОММУНАЛЬНОЕ ХОЗЯЙСТВО</t>
  </si>
  <si>
    <t>0500</t>
  </si>
  <si>
    <t>Коммунальное хозяйство</t>
  </si>
  <si>
    <t>0502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</si>
  <si>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</si>
  <si>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1520088640</t>
  </si>
  <si>
    <t>Благоустройство</t>
  </si>
  <si>
    <t>0503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</si>
  <si>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</si>
  <si>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</si>
  <si>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110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</si>
  <si>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</si>
  <si>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1520088620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</si>
  <si>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</si>
  <si>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</si>
  <si>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</si>
  <si>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</si>
  <si>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ОБРАЗОВАНИЕ</t>
  </si>
  <si>
    <t>0700</t>
  </si>
  <si>
    <t>Молодёжная политика и оздоровление детей</t>
  </si>
  <si>
    <t>0707</t>
  </si>
  <si>
    <t>Подпрограмма "Поддержка и развитие социальной сферы"</t>
  </si>
  <si>
    <t>1530000000</t>
  </si>
  <si>
    <t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</si>
  <si>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>1530088810</t>
  </si>
  <si>
    <t>КУЛЬТУРА, КИНЕМАТОГРАФИЯ</t>
  </si>
  <si>
    <t>0800</t>
  </si>
  <si>
    <t>Культура</t>
  </si>
  <si>
    <t>0801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</si>
  <si>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</si>
  <si>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</si>
  <si>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ФИЗИЧЕСКАЯ КУЛЬТУРА И СПОРТ</t>
  </si>
  <si>
    <t>1100</t>
  </si>
  <si>
    <t>Физическая культура</t>
  </si>
  <si>
    <t>1101</t>
  </si>
  <si>
    <t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</si>
  <si>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>1530088820</t>
  </si>
  <si>
    <t>МЕЖБЮДЖЕТНЫЕ ТРАНСФЕРТЫ ОБЩЕГО ХАРАКТЕРА БЮДЖЕТАМ СУБЪЕКТОВ РФ И МУНИЦИПАЛЬНЫХ ОБРАЗОВАНИЙ</t>
  </si>
  <si>
    <t>1400</t>
  </si>
  <si>
    <t>Прочие межбюджетные трансферты общего характера</t>
  </si>
  <si>
    <t>1403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</si>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</sst>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5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2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/>
    <xf numFmtId="49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/>
    </xf>
    <xf numFmtId="4" fontId="3" fillId="0" borderId="2" xfId="0" applyNumberFormat="1" applyFont="1" applyFill="1" applyBorder="1" applyAlignment="1"/>
    <xf numFmtId="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/>
    <xf numFmtId="2" fontId="2" fillId="0" borderId="2" xfId="1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vertical="center"/>
    </xf>
    <xf numFmtId="2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 wrapText="1"/>
    </xf>
    <xf numFmtId="2" fontId="3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49" fontId="3" fillId="0" borderId="2" xfId="0" applyNumberFormat="1" applyFont="1" applyFill="1" applyBorder="1"/>
    <xf numFmtId="0" fontId="3" fillId="0" borderId="2" xfId="0" applyFont="1" applyFill="1" applyBorder="1"/>
    <xf numFmtId="0" fontId="3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49" fontId="2" fillId="0" borderId="0" xfId="0" applyNumberFormat="1" applyFont="1" applyFill="1"/>
    <xf numFmtId="4" fontId="6" fillId="0" borderId="0" xfId="0" applyNumberFormat="1" applyFont="1" applyFill="1" applyBorder="1"/>
    <xf numFmtId="0" fontId="2" fillId="0" borderId="0" xfId="0" applyFont="1" applyFill="1" applyAlignment="1">
      <alignment horizontal="justify"/>
    </xf>
    <xf numFmtId="4" fontId="3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2" fontId="2" fillId="0" borderId="0" xfId="0" applyNumberFormat="1" applyFont="1" applyFill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 vertical="center"/>
    </xf>
  </cellXfs>
  <cellStyles count="14"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1"/>
    <cellStyle name="Обычный 4 2" xfId="7"/>
    <cellStyle name="Обычный 5" xfId="8"/>
    <cellStyle name="Стиль 1" xfId="9"/>
    <cellStyle name="Тысячи [0]_Лист1" xfId="10"/>
    <cellStyle name="Тысячи_Лист1" xfId="11"/>
    <cellStyle name="Финансовый 2" xfId="12"/>
    <cellStyle name="Финансовый 2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70"/>
  <sheetViews>
    <sheetView tabSelected="1" zoomScale="70" zoomScaleNormal="70" workbookViewId="0">
      <selection activeCell="I96" sqref="I96"/>
    </sheetView>
  </sheetViews>
  <sheetFormatPr defaultRowHeight="18.75"/>
  <cols>
    <col min="1" max="1" width="11.5703125" style="1" customWidth="1"/>
    <col min="2" max="2" width="79.42578125" style="2" customWidth="1"/>
    <col min="3" max="3" width="12.28515625" style="46" customWidth="1"/>
    <col min="4" max="4" width="16.28515625" style="46" customWidth="1"/>
    <col min="5" max="5" width="20.85546875" style="1" customWidth="1"/>
    <col min="6" max="6" width="15.5703125" style="1" customWidth="1"/>
    <col min="7" max="9" width="22.85546875" style="1" customWidth="1"/>
    <col min="10" max="11" width="9.140625" style="1"/>
    <col min="12" max="12" width="9.140625" style="1" hidden="1" customWidth="1"/>
    <col min="13" max="16384" width="9.140625" style="1"/>
  </cols>
  <sheetData>
    <row r="1" spans="1:9">
      <c r="C1" s="54"/>
      <c r="D1" s="54"/>
      <c r="E1" s="54"/>
      <c r="F1" s="54"/>
      <c r="G1" s="54"/>
      <c r="H1" s="57" t="s">
        <v>0</v>
      </c>
      <c r="I1" s="57"/>
    </row>
    <row r="2" spans="1:9">
      <c r="C2" s="54"/>
      <c r="D2" s="54"/>
      <c r="E2" s="54"/>
      <c r="F2" s="54"/>
      <c r="G2" s="54"/>
      <c r="H2" s="58" t="s">
        <v>1</v>
      </c>
      <c r="I2" s="58"/>
    </row>
    <row r="3" spans="1:9">
      <c r="C3" s="59"/>
      <c r="D3" s="59"/>
      <c r="E3" s="59"/>
      <c r="F3" s="59"/>
      <c r="G3" s="59"/>
      <c r="H3" s="60" t="s">
        <v>2</v>
      </c>
      <c r="I3" s="60"/>
    </row>
    <row r="4" spans="1:9" ht="45" hidden="1" customHeight="1">
      <c r="A4" s="4"/>
      <c r="B4" s="5"/>
      <c r="C4" s="54"/>
      <c r="D4" s="54"/>
      <c r="E4" s="54"/>
      <c r="F4" s="54"/>
      <c r="G4" s="54"/>
    </row>
    <row r="5" spans="1:9" ht="43.5" hidden="1" customHeight="1">
      <c r="A5" s="6"/>
      <c r="B5" s="7"/>
      <c r="C5" s="54"/>
      <c r="D5" s="54"/>
      <c r="E5" s="54"/>
      <c r="F5" s="54"/>
      <c r="G5" s="54"/>
    </row>
    <row r="6" spans="1:9" ht="40.5" hidden="1" customHeight="1">
      <c r="A6" s="3"/>
      <c r="B6" s="8"/>
      <c r="C6" s="55"/>
      <c r="D6" s="55"/>
      <c r="E6" s="55"/>
      <c r="F6" s="55"/>
      <c r="G6" s="55"/>
    </row>
    <row r="7" spans="1:9" ht="45.75" customHeight="1">
      <c r="A7" s="56" t="s">
        <v>3</v>
      </c>
      <c r="B7" s="56"/>
      <c r="C7" s="56"/>
      <c r="D7" s="56"/>
      <c r="E7" s="56"/>
      <c r="F7" s="56"/>
      <c r="G7" s="56"/>
      <c r="H7" s="56"/>
      <c r="I7" s="56"/>
    </row>
    <row r="8" spans="1:9" ht="32.25" customHeight="1">
      <c r="B8" s="9"/>
      <c r="C8" s="10"/>
      <c r="D8" s="10"/>
      <c r="E8" s="10"/>
      <c r="F8" s="10"/>
      <c r="G8" s="10"/>
      <c r="I8" s="11" t="s">
        <v>4</v>
      </c>
    </row>
    <row r="9" spans="1:9" ht="75.75" customHeight="1">
      <c r="A9" s="12" t="s">
        <v>5</v>
      </c>
      <c r="B9" s="13" t="s">
        <v>6</v>
      </c>
      <c r="C9" s="14" t="s">
        <v>7</v>
      </c>
      <c r="D9" s="14" t="s">
        <v>8</v>
      </c>
      <c r="E9" s="14" t="s">
        <v>9</v>
      </c>
      <c r="F9" s="14" t="s">
        <v>10</v>
      </c>
      <c r="G9" s="15" t="s">
        <v>11</v>
      </c>
      <c r="H9" s="15" t="s">
        <v>12</v>
      </c>
      <c r="I9" s="15" t="s">
        <v>13</v>
      </c>
    </row>
    <row r="10" spans="1:9" s="18" customFormat="1">
      <c r="A10" s="16"/>
      <c r="B10" s="17">
        <v>1</v>
      </c>
      <c r="C10" s="17">
        <v>2</v>
      </c>
      <c r="D10" s="17">
        <v>3</v>
      </c>
      <c r="E10" s="17">
        <v>4</v>
      </c>
      <c r="F10" s="17">
        <v>5</v>
      </c>
      <c r="G10" s="17">
        <v>6</v>
      </c>
      <c r="H10" s="17">
        <v>7</v>
      </c>
      <c r="I10" s="17">
        <v>8</v>
      </c>
    </row>
    <row r="11" spans="1:9" s="23" customFormat="1" ht="37.5">
      <c r="A11" s="16">
        <v>1</v>
      </c>
      <c r="B11" s="19" t="s">
        <v>14</v>
      </c>
      <c r="C11" s="20">
        <v>810</v>
      </c>
      <c r="D11" s="20"/>
      <c r="E11" s="20"/>
      <c r="F11" s="20"/>
      <c r="G11" s="21"/>
      <c r="H11" s="22"/>
      <c r="I11" s="22"/>
    </row>
    <row r="12" spans="1:9" s="23" customFormat="1">
      <c r="A12" s="16">
        <v>2</v>
      </c>
      <c r="B12" s="19" t="s">
        <v>15</v>
      </c>
      <c r="C12" s="24" t="s">
        <v>16</v>
      </c>
      <c r="D12" s="24" t="s">
        <v>17</v>
      </c>
      <c r="E12" s="24"/>
      <c r="F12" s="24"/>
      <c r="G12" s="21">
        <f>G13+G19+G24+G32+G38</f>
        <v>2454051</v>
      </c>
      <c r="H12" s="21">
        <f>H13+H19+H24+H32+H38</f>
        <v>2397591</v>
      </c>
      <c r="I12" s="21">
        <f>I13+I19+I24+I32+I38</f>
        <v>2488101</v>
      </c>
    </row>
    <row r="13" spans="1:9" s="18" customFormat="1" ht="37.5">
      <c r="A13" s="16">
        <v>3</v>
      </c>
      <c r="B13" s="25" t="s">
        <v>18</v>
      </c>
      <c r="C13" s="26" t="s">
        <v>16</v>
      </c>
      <c r="D13" s="26" t="s">
        <v>19</v>
      </c>
      <c r="E13" s="26"/>
      <c r="F13" s="26"/>
      <c r="G13" s="27">
        <f>G14</f>
        <v>584213</v>
      </c>
      <c r="H13" s="27">
        <f t="shared" ref="H13:I17" si="0">H14</f>
        <v>584213</v>
      </c>
      <c r="I13" s="27">
        <f t="shared" si="0"/>
        <v>584213</v>
      </c>
    </row>
    <row r="14" spans="1:9" s="18" customFormat="1">
      <c r="A14" s="16">
        <v>4</v>
      </c>
      <c r="B14" s="28" t="s">
        <v>20</v>
      </c>
      <c r="C14" s="26" t="s">
        <v>16</v>
      </c>
      <c r="D14" s="26" t="s">
        <v>19</v>
      </c>
      <c r="E14" s="29" t="s">
        <v>21</v>
      </c>
      <c r="F14" s="26"/>
      <c r="G14" s="27">
        <f>G15</f>
        <v>584213</v>
      </c>
      <c r="H14" s="27">
        <f t="shared" si="0"/>
        <v>584213</v>
      </c>
      <c r="I14" s="27">
        <f t="shared" si="0"/>
        <v>584213</v>
      </c>
    </row>
    <row r="15" spans="1:9" s="18" customFormat="1">
      <c r="A15" s="16">
        <v>5</v>
      </c>
      <c r="B15" s="28" t="s">
        <v>22</v>
      </c>
      <c r="C15" s="26" t="s">
        <v>16</v>
      </c>
      <c r="D15" s="26" t="s">
        <v>19</v>
      </c>
      <c r="E15" s="26" t="s">
        <v>23</v>
      </c>
      <c r="F15" s="26"/>
      <c r="G15" s="27">
        <f>G16</f>
        <v>584213</v>
      </c>
      <c r="H15" s="27">
        <f t="shared" si="0"/>
        <v>584213</v>
      </c>
      <c r="I15" s="27">
        <f t="shared" si="0"/>
        <v>584213</v>
      </c>
    </row>
    <row r="16" spans="1:9" s="18" customFormat="1" ht="56.25">
      <c r="A16" s="16">
        <v>6</v>
      </c>
      <c r="B16" s="30" t="s">
        <v>24</v>
      </c>
      <c r="C16" s="26" t="s">
        <v>16</v>
      </c>
      <c r="D16" s="26" t="s">
        <v>19</v>
      </c>
      <c r="E16" s="26" t="s">
        <v>25</v>
      </c>
      <c r="F16" s="26"/>
      <c r="G16" s="27">
        <f>G17</f>
        <v>584213</v>
      </c>
      <c r="H16" s="27">
        <f t="shared" si="0"/>
        <v>584213</v>
      </c>
      <c r="I16" s="27">
        <f t="shared" si="0"/>
        <v>584213</v>
      </c>
    </row>
    <row r="17" spans="1:9" s="18" customFormat="1" ht="75">
      <c r="A17" s="16">
        <v>7</v>
      </c>
      <c r="B17" s="28" t="s">
        <v>26</v>
      </c>
      <c r="C17" s="31" t="s">
        <v>16</v>
      </c>
      <c r="D17" s="31" t="s">
        <v>19</v>
      </c>
      <c r="E17" s="26" t="s">
        <v>25</v>
      </c>
      <c r="F17" s="31" t="s">
        <v>27</v>
      </c>
      <c r="G17" s="27">
        <f>G18</f>
        <v>584213</v>
      </c>
      <c r="H17" s="27">
        <f t="shared" si="0"/>
        <v>584213</v>
      </c>
      <c r="I17" s="27">
        <f t="shared" si="0"/>
        <v>584213</v>
      </c>
    </row>
    <row r="18" spans="1:9" s="18" customFormat="1" ht="37.5">
      <c r="A18" s="16">
        <v>8</v>
      </c>
      <c r="B18" s="28" t="s">
        <v>28</v>
      </c>
      <c r="C18" s="31" t="s">
        <v>16</v>
      </c>
      <c r="D18" s="31" t="s">
        <v>19</v>
      </c>
      <c r="E18" s="26" t="s">
        <v>25</v>
      </c>
      <c r="F18" s="31" t="s">
        <v>29</v>
      </c>
      <c r="G18" s="27">
        <v>584213</v>
      </c>
      <c r="H18" s="27">
        <v>584213</v>
      </c>
      <c r="I18" s="27">
        <v>584213</v>
      </c>
    </row>
    <row r="19" spans="1:9" s="18" customFormat="1" ht="37.5">
      <c r="A19" s="16">
        <v>9</v>
      </c>
      <c r="B19" s="28" t="s">
        <v>30</v>
      </c>
      <c r="C19" s="31" t="s">
        <v>16</v>
      </c>
      <c r="D19" s="31" t="s">
        <v>31</v>
      </c>
      <c r="E19" s="26"/>
      <c r="F19" s="31"/>
      <c r="G19" s="27">
        <f>G20</f>
        <v>5000</v>
      </c>
      <c r="H19" s="27">
        <f t="shared" ref="H19:I22" si="1">H20</f>
        <v>5000</v>
      </c>
      <c r="I19" s="27">
        <f t="shared" si="1"/>
        <v>5000</v>
      </c>
    </row>
    <row r="20" spans="1:9" s="18" customFormat="1">
      <c r="A20" s="16">
        <v>10</v>
      </c>
      <c r="B20" s="28" t="s">
        <v>20</v>
      </c>
      <c r="C20" s="31" t="s">
        <v>16</v>
      </c>
      <c r="D20" s="31" t="s">
        <v>31</v>
      </c>
      <c r="E20" s="29" t="s">
        <v>21</v>
      </c>
      <c r="F20" s="31"/>
      <c r="G20" s="27">
        <f>G21</f>
        <v>5000</v>
      </c>
      <c r="H20" s="27">
        <f t="shared" si="1"/>
        <v>5000</v>
      </c>
      <c r="I20" s="27">
        <f t="shared" si="1"/>
        <v>5000</v>
      </c>
    </row>
    <row r="21" spans="1:9" s="18" customFormat="1" ht="37.5">
      <c r="A21" s="16">
        <v>11</v>
      </c>
      <c r="B21" s="28" t="s">
        <v>32</v>
      </c>
      <c r="C21" s="31" t="s">
        <v>16</v>
      </c>
      <c r="D21" s="31" t="s">
        <v>31</v>
      </c>
      <c r="E21" s="26" t="s">
        <v>33</v>
      </c>
      <c r="F21" s="31"/>
      <c r="G21" s="27">
        <f>G22</f>
        <v>5000</v>
      </c>
      <c r="H21" s="27">
        <f t="shared" si="1"/>
        <v>5000</v>
      </c>
      <c r="I21" s="27">
        <f t="shared" si="1"/>
        <v>5000</v>
      </c>
    </row>
    <row r="22" spans="1:9" s="18" customFormat="1" ht="37.5">
      <c r="A22" s="16">
        <v>12</v>
      </c>
      <c r="B22" s="28" t="s">
        <v>34</v>
      </c>
      <c r="C22" s="31" t="s">
        <v>16</v>
      </c>
      <c r="D22" s="31" t="s">
        <v>31</v>
      </c>
      <c r="E22" s="26" t="s">
        <v>35</v>
      </c>
      <c r="F22" s="31" t="s">
        <v>36</v>
      </c>
      <c r="G22" s="27">
        <f>G23</f>
        <v>5000</v>
      </c>
      <c r="H22" s="27">
        <f t="shared" si="1"/>
        <v>5000</v>
      </c>
      <c r="I22" s="27">
        <f t="shared" si="1"/>
        <v>5000</v>
      </c>
    </row>
    <row r="23" spans="1:9" s="18" customFormat="1" ht="37.5">
      <c r="A23" s="16">
        <v>13</v>
      </c>
      <c r="B23" s="28" t="s">
        <v>37</v>
      </c>
      <c r="C23" s="31" t="s">
        <v>16</v>
      </c>
      <c r="D23" s="31" t="s">
        <v>31</v>
      </c>
      <c r="E23" s="26" t="s">
        <v>35</v>
      </c>
      <c r="F23" s="31" t="s">
        <v>38</v>
      </c>
      <c r="G23" s="27">
        <v>5000</v>
      </c>
      <c r="H23" s="32">
        <v>5000</v>
      </c>
      <c r="I23" s="32">
        <v>5000</v>
      </c>
    </row>
    <row r="24" spans="1:9" s="18" customFormat="1">
      <c r="A24" s="16">
        <v>14</v>
      </c>
      <c r="B24" s="33" t="s">
        <v>39</v>
      </c>
      <c r="C24" s="26" t="s">
        <v>16</v>
      </c>
      <c r="D24" s="26" t="s">
        <v>40</v>
      </c>
      <c r="E24" s="26"/>
      <c r="F24" s="31"/>
      <c r="G24" s="27">
        <f>G25</f>
        <v>1843661</v>
      </c>
      <c r="H24" s="27">
        <f t="shared" ref="H24:I26" si="2">H25</f>
        <v>1787201</v>
      </c>
      <c r="I24" s="27">
        <f t="shared" si="2"/>
        <v>1877711</v>
      </c>
    </row>
    <row r="25" spans="1:9" s="18" customFormat="1">
      <c r="A25" s="16">
        <v>15</v>
      </c>
      <c r="B25" s="28" t="s">
        <v>20</v>
      </c>
      <c r="C25" s="26" t="s">
        <v>16</v>
      </c>
      <c r="D25" s="26" t="s">
        <v>40</v>
      </c>
      <c r="E25" s="29" t="s">
        <v>21</v>
      </c>
      <c r="F25" s="31"/>
      <c r="G25" s="27">
        <f>G26</f>
        <v>1843661</v>
      </c>
      <c r="H25" s="27">
        <f t="shared" si="2"/>
        <v>1787201</v>
      </c>
      <c r="I25" s="27">
        <f t="shared" si="2"/>
        <v>1877711</v>
      </c>
    </row>
    <row r="26" spans="1:9" s="18" customFormat="1">
      <c r="A26" s="16">
        <v>16</v>
      </c>
      <c r="B26" s="30" t="s">
        <v>41</v>
      </c>
      <c r="C26" s="26" t="s">
        <v>16</v>
      </c>
      <c r="D26" s="26" t="s">
        <v>40</v>
      </c>
      <c r="E26" s="26" t="s">
        <v>23</v>
      </c>
      <c r="F26" s="31"/>
      <c r="G26" s="27">
        <f>G27</f>
        <v>1843661</v>
      </c>
      <c r="H26" s="27">
        <f t="shared" si="2"/>
        <v>1787201</v>
      </c>
      <c r="I26" s="27">
        <f t="shared" si="2"/>
        <v>1877711</v>
      </c>
    </row>
    <row r="27" spans="1:9" s="18" customFormat="1" ht="56.25">
      <c r="A27" s="16">
        <v>17</v>
      </c>
      <c r="B27" s="30" t="s">
        <v>24</v>
      </c>
      <c r="C27" s="31" t="s">
        <v>16</v>
      </c>
      <c r="D27" s="31" t="s">
        <v>40</v>
      </c>
      <c r="E27" s="26" t="s">
        <v>42</v>
      </c>
      <c r="F27" s="31"/>
      <c r="G27" s="27">
        <f>G28+G30</f>
        <v>1843661</v>
      </c>
      <c r="H27" s="27">
        <f>H28+H30</f>
        <v>1787201</v>
      </c>
      <c r="I27" s="27">
        <f>I28+I30</f>
        <v>1877711</v>
      </c>
    </row>
    <row r="28" spans="1:9" s="18" customFormat="1" ht="75">
      <c r="A28" s="16">
        <v>18</v>
      </c>
      <c r="B28" s="30" t="s">
        <v>26</v>
      </c>
      <c r="C28" s="31" t="s">
        <v>16</v>
      </c>
      <c r="D28" s="31" t="s">
        <v>40</v>
      </c>
      <c r="E28" s="26" t="s">
        <v>42</v>
      </c>
      <c r="F28" s="31" t="s">
        <v>27</v>
      </c>
      <c r="G28" s="27">
        <f>G29</f>
        <v>1383668</v>
      </c>
      <c r="H28" s="27">
        <f>H29</f>
        <v>1383668</v>
      </c>
      <c r="I28" s="27">
        <f>I29</f>
        <v>1383668</v>
      </c>
    </row>
    <row r="29" spans="1:9" s="18" customFormat="1" ht="37.5">
      <c r="A29" s="16">
        <v>19</v>
      </c>
      <c r="B29" s="28" t="s">
        <v>28</v>
      </c>
      <c r="C29" s="31" t="s">
        <v>16</v>
      </c>
      <c r="D29" s="31" t="s">
        <v>40</v>
      </c>
      <c r="E29" s="26" t="s">
        <v>42</v>
      </c>
      <c r="F29" s="31" t="s">
        <v>29</v>
      </c>
      <c r="G29" s="27">
        <f>1373668+10000</f>
        <v>1383668</v>
      </c>
      <c r="H29" s="27">
        <v>1383668</v>
      </c>
      <c r="I29" s="27">
        <f>H29</f>
        <v>1383668</v>
      </c>
    </row>
    <row r="30" spans="1:9" s="18" customFormat="1" ht="37.5">
      <c r="A30" s="16">
        <v>20</v>
      </c>
      <c r="B30" s="28" t="s">
        <v>34</v>
      </c>
      <c r="C30" s="31" t="s">
        <v>16</v>
      </c>
      <c r="D30" s="31" t="s">
        <v>40</v>
      </c>
      <c r="E30" s="26" t="s">
        <v>42</v>
      </c>
      <c r="F30" s="31" t="s">
        <v>36</v>
      </c>
      <c r="G30" s="27">
        <f>G31</f>
        <v>459993</v>
      </c>
      <c r="H30" s="27">
        <f>H31</f>
        <v>403533</v>
      </c>
      <c r="I30" s="27">
        <f>I31</f>
        <v>494043</v>
      </c>
    </row>
    <row r="31" spans="1:9" s="18" customFormat="1" ht="37.5">
      <c r="A31" s="16">
        <v>21</v>
      </c>
      <c r="B31" s="28" t="s">
        <v>37</v>
      </c>
      <c r="C31" s="31" t="s">
        <v>16</v>
      </c>
      <c r="D31" s="31" t="s">
        <v>40</v>
      </c>
      <c r="E31" s="26" t="s">
        <v>42</v>
      </c>
      <c r="F31" s="31" t="s">
        <v>38</v>
      </c>
      <c r="G31" s="27">
        <f>20000+200000+200000+49990.39-10000-0.39+3</f>
        <v>459993</v>
      </c>
      <c r="H31" s="32">
        <f>459990-36457-20000</f>
        <v>403533</v>
      </c>
      <c r="I31" s="32">
        <f>459990+34054-1</f>
        <v>494043</v>
      </c>
    </row>
    <row r="32" spans="1:9" s="18" customFormat="1">
      <c r="A32" s="16">
        <v>22</v>
      </c>
      <c r="B32" s="28" t="s">
        <v>43</v>
      </c>
      <c r="C32" s="31" t="s">
        <v>16</v>
      </c>
      <c r="D32" s="31" t="s">
        <v>44</v>
      </c>
      <c r="E32" s="26"/>
      <c r="F32" s="31"/>
      <c r="G32" s="27">
        <f>G33</f>
        <v>10000</v>
      </c>
      <c r="H32" s="27">
        <f t="shared" ref="H32:I36" si="3">H33</f>
        <v>10000</v>
      </c>
      <c r="I32" s="27">
        <f t="shared" si="3"/>
        <v>10000</v>
      </c>
    </row>
    <row r="33" spans="1:9" s="18" customFormat="1">
      <c r="A33" s="16">
        <v>23</v>
      </c>
      <c r="B33" s="28" t="s">
        <v>20</v>
      </c>
      <c r="C33" s="26" t="s">
        <v>16</v>
      </c>
      <c r="D33" s="26" t="s">
        <v>44</v>
      </c>
      <c r="E33" s="29" t="s">
        <v>21</v>
      </c>
      <c r="F33" s="31"/>
      <c r="G33" s="27">
        <f t="shared" ref="G33:I34" si="4">G35</f>
        <v>10000</v>
      </c>
      <c r="H33" s="27">
        <f t="shared" si="4"/>
        <v>10000</v>
      </c>
      <c r="I33" s="27">
        <f t="shared" si="4"/>
        <v>10000</v>
      </c>
    </row>
    <row r="34" spans="1:9" s="18" customFormat="1">
      <c r="A34" s="16">
        <v>24</v>
      </c>
      <c r="B34" s="28" t="s">
        <v>20</v>
      </c>
      <c r="C34" s="26" t="s">
        <v>16</v>
      </c>
      <c r="D34" s="26" t="s">
        <v>44</v>
      </c>
      <c r="E34" s="29" t="s">
        <v>45</v>
      </c>
      <c r="F34" s="31"/>
      <c r="G34" s="27">
        <f t="shared" si="4"/>
        <v>10000</v>
      </c>
      <c r="H34" s="27">
        <f t="shared" si="4"/>
        <v>10000</v>
      </c>
      <c r="I34" s="27">
        <f t="shared" si="4"/>
        <v>10000</v>
      </c>
    </row>
    <row r="35" spans="1:9" s="18" customFormat="1">
      <c r="A35" s="16">
        <v>25</v>
      </c>
      <c r="B35" s="28" t="s">
        <v>46</v>
      </c>
      <c r="C35" s="31" t="s">
        <v>16</v>
      </c>
      <c r="D35" s="31" t="s">
        <v>44</v>
      </c>
      <c r="E35" s="26" t="s">
        <v>47</v>
      </c>
      <c r="F35" s="31"/>
      <c r="G35" s="27">
        <f>G36</f>
        <v>10000</v>
      </c>
      <c r="H35" s="27">
        <f t="shared" si="3"/>
        <v>10000</v>
      </c>
      <c r="I35" s="27">
        <f t="shared" si="3"/>
        <v>10000</v>
      </c>
    </row>
    <row r="36" spans="1:9" s="18" customFormat="1">
      <c r="A36" s="16">
        <v>26</v>
      </c>
      <c r="B36" s="28" t="s">
        <v>48</v>
      </c>
      <c r="C36" s="31" t="s">
        <v>16</v>
      </c>
      <c r="D36" s="31" t="s">
        <v>44</v>
      </c>
      <c r="E36" s="26" t="s">
        <v>47</v>
      </c>
      <c r="F36" s="31" t="s">
        <v>49</v>
      </c>
      <c r="G36" s="27">
        <f>G37</f>
        <v>10000</v>
      </c>
      <c r="H36" s="27">
        <f t="shared" si="3"/>
        <v>10000</v>
      </c>
      <c r="I36" s="27">
        <f t="shared" si="3"/>
        <v>10000</v>
      </c>
    </row>
    <row r="37" spans="1:9" s="18" customFormat="1">
      <c r="A37" s="16">
        <v>27</v>
      </c>
      <c r="B37" s="28" t="s">
        <v>50</v>
      </c>
      <c r="C37" s="31" t="s">
        <v>16</v>
      </c>
      <c r="D37" s="31" t="s">
        <v>44</v>
      </c>
      <c r="E37" s="26" t="s">
        <v>47</v>
      </c>
      <c r="F37" s="31" t="s">
        <v>51</v>
      </c>
      <c r="G37" s="27">
        <v>10000</v>
      </c>
      <c r="H37" s="32">
        <v>10000</v>
      </c>
      <c r="I37" s="32">
        <v>10000</v>
      </c>
    </row>
    <row r="38" spans="1:9" s="18" customFormat="1">
      <c r="A38" s="16">
        <v>28</v>
      </c>
      <c r="B38" s="28" t="s">
        <v>52</v>
      </c>
      <c r="C38" s="31" t="s">
        <v>16</v>
      </c>
      <c r="D38" s="31" t="s">
        <v>53</v>
      </c>
      <c r="E38" s="26"/>
      <c r="F38" s="31"/>
      <c r="G38" s="27">
        <f>G40+G43</f>
        <v>11177</v>
      </c>
      <c r="H38" s="27">
        <f>H40+H43</f>
        <v>11177</v>
      </c>
      <c r="I38" s="27">
        <f>I40+I43</f>
        <v>11177</v>
      </c>
    </row>
    <row r="39" spans="1:9" s="18" customFormat="1">
      <c r="A39" s="16">
        <v>29</v>
      </c>
      <c r="B39" s="28" t="s">
        <v>20</v>
      </c>
      <c r="C39" s="26" t="s">
        <v>16</v>
      </c>
      <c r="D39" s="26" t="s">
        <v>53</v>
      </c>
      <c r="E39" s="29" t="s">
        <v>21</v>
      </c>
      <c r="F39" s="31"/>
      <c r="G39" s="27">
        <f>G40+G43</f>
        <v>11177</v>
      </c>
      <c r="H39" s="27">
        <f>H40+H43</f>
        <v>11177</v>
      </c>
      <c r="I39" s="27">
        <f>I40+I43</f>
        <v>11177</v>
      </c>
    </row>
    <row r="40" spans="1:9" s="18" customFormat="1">
      <c r="A40" s="16">
        <v>30</v>
      </c>
      <c r="B40" s="28" t="s">
        <v>54</v>
      </c>
      <c r="C40" s="31" t="s">
        <v>16</v>
      </c>
      <c r="D40" s="31" t="s">
        <v>53</v>
      </c>
      <c r="E40" s="26" t="s">
        <v>55</v>
      </c>
      <c r="F40" s="31"/>
      <c r="G40" s="27">
        <f t="shared" ref="G40:I41" si="5">G41</f>
        <v>3000</v>
      </c>
      <c r="H40" s="27">
        <f t="shared" si="5"/>
        <v>3000</v>
      </c>
      <c r="I40" s="27">
        <f t="shared" si="5"/>
        <v>3000</v>
      </c>
    </row>
    <row r="41" spans="1:9" s="18" customFormat="1">
      <c r="A41" s="16">
        <v>31</v>
      </c>
      <c r="B41" s="28" t="s">
        <v>48</v>
      </c>
      <c r="C41" s="31" t="s">
        <v>16</v>
      </c>
      <c r="D41" s="31" t="s">
        <v>53</v>
      </c>
      <c r="E41" s="26" t="s">
        <v>55</v>
      </c>
      <c r="F41" s="31" t="s">
        <v>49</v>
      </c>
      <c r="G41" s="27">
        <f t="shared" si="5"/>
        <v>3000</v>
      </c>
      <c r="H41" s="27">
        <f t="shared" si="5"/>
        <v>3000</v>
      </c>
      <c r="I41" s="27">
        <f t="shared" si="5"/>
        <v>3000</v>
      </c>
    </row>
    <row r="42" spans="1:9" s="18" customFormat="1">
      <c r="A42" s="16">
        <v>32</v>
      </c>
      <c r="B42" s="28" t="s">
        <v>56</v>
      </c>
      <c r="C42" s="31" t="s">
        <v>16</v>
      </c>
      <c r="D42" s="31" t="s">
        <v>53</v>
      </c>
      <c r="E42" s="26" t="s">
        <v>55</v>
      </c>
      <c r="F42" s="31" t="s">
        <v>57</v>
      </c>
      <c r="G42" s="27">
        <v>3000</v>
      </c>
      <c r="H42" s="32">
        <v>3000</v>
      </c>
      <c r="I42" s="32">
        <v>3000</v>
      </c>
    </row>
    <row r="43" spans="1:9" s="18" customFormat="1" ht="56.25">
      <c r="A43" s="16">
        <v>33</v>
      </c>
      <c r="B43" s="30" t="s">
        <v>58</v>
      </c>
      <c r="C43" s="31" t="s">
        <v>16</v>
      </c>
      <c r="D43" s="31" t="s">
        <v>53</v>
      </c>
      <c r="E43" s="26" t="s">
        <v>59</v>
      </c>
      <c r="F43" s="31"/>
      <c r="G43" s="27">
        <f t="shared" ref="G43:I44" si="6">G44</f>
        <v>8177</v>
      </c>
      <c r="H43" s="27">
        <f t="shared" si="6"/>
        <v>8177</v>
      </c>
      <c r="I43" s="27">
        <f t="shared" si="6"/>
        <v>8177</v>
      </c>
    </row>
    <row r="44" spans="1:9" s="18" customFormat="1" ht="37.5">
      <c r="A44" s="16">
        <v>34</v>
      </c>
      <c r="B44" s="28" t="s">
        <v>34</v>
      </c>
      <c r="C44" s="31" t="s">
        <v>16</v>
      </c>
      <c r="D44" s="31" t="s">
        <v>53</v>
      </c>
      <c r="E44" s="26" t="s">
        <v>59</v>
      </c>
      <c r="F44" s="31" t="s">
        <v>36</v>
      </c>
      <c r="G44" s="27">
        <f t="shared" si="6"/>
        <v>8177</v>
      </c>
      <c r="H44" s="27">
        <f t="shared" si="6"/>
        <v>8177</v>
      </c>
      <c r="I44" s="27">
        <f t="shared" si="6"/>
        <v>8177</v>
      </c>
    </row>
    <row r="45" spans="1:9" s="18" customFormat="1" ht="37.5">
      <c r="A45" s="16">
        <v>35</v>
      </c>
      <c r="B45" s="28" t="s">
        <v>37</v>
      </c>
      <c r="C45" s="31" t="s">
        <v>16</v>
      </c>
      <c r="D45" s="31" t="s">
        <v>53</v>
      </c>
      <c r="E45" s="26" t="s">
        <v>59</v>
      </c>
      <c r="F45" s="31" t="s">
        <v>38</v>
      </c>
      <c r="G45" s="27">
        <v>8177</v>
      </c>
      <c r="H45" s="32">
        <v>8177</v>
      </c>
      <c r="I45" s="32">
        <v>8177</v>
      </c>
    </row>
    <row r="46" spans="1:9" s="18" customFormat="1">
      <c r="A46" s="16">
        <v>36</v>
      </c>
      <c r="B46" s="28" t="s">
        <v>60</v>
      </c>
      <c r="C46" s="31" t="s">
        <v>16</v>
      </c>
      <c r="D46" s="31" t="s">
        <v>61</v>
      </c>
      <c r="E46" s="26"/>
      <c r="F46" s="31"/>
      <c r="G46" s="27">
        <f t="shared" ref="G46:H48" si="7">G47</f>
        <v>252700</v>
      </c>
      <c r="H46" s="27">
        <f t="shared" si="7"/>
        <v>0</v>
      </c>
      <c r="I46" s="27">
        <f>I47</f>
        <v>0</v>
      </c>
    </row>
    <row r="47" spans="1:9" s="18" customFormat="1">
      <c r="A47" s="16">
        <v>37</v>
      </c>
      <c r="B47" s="28" t="s">
        <v>62</v>
      </c>
      <c r="C47" s="31" t="s">
        <v>16</v>
      </c>
      <c r="D47" s="31" t="s">
        <v>63</v>
      </c>
      <c r="E47" s="26"/>
      <c r="F47" s="31"/>
      <c r="G47" s="27">
        <f t="shared" si="7"/>
        <v>252700</v>
      </c>
      <c r="H47" s="27">
        <f t="shared" si="7"/>
        <v>0</v>
      </c>
      <c r="I47" s="27">
        <f>I48</f>
        <v>0</v>
      </c>
    </row>
    <row r="48" spans="1:9" s="18" customFormat="1">
      <c r="A48" s="16">
        <v>38</v>
      </c>
      <c r="B48" s="28" t="s">
        <v>20</v>
      </c>
      <c r="C48" s="26" t="s">
        <v>16</v>
      </c>
      <c r="D48" s="26" t="s">
        <v>63</v>
      </c>
      <c r="E48" s="29" t="s">
        <v>21</v>
      </c>
      <c r="F48" s="31"/>
      <c r="G48" s="27">
        <f t="shared" si="7"/>
        <v>252700</v>
      </c>
      <c r="H48" s="27">
        <f t="shared" si="7"/>
        <v>0</v>
      </c>
      <c r="I48" s="27">
        <f>I49</f>
        <v>0</v>
      </c>
    </row>
    <row r="49" spans="1:9" s="18" customFormat="1" ht="56.25">
      <c r="A49" s="16">
        <v>39</v>
      </c>
      <c r="B49" s="30" t="s">
        <v>64</v>
      </c>
      <c r="C49" s="31" t="s">
        <v>16</v>
      </c>
      <c r="D49" s="31" t="s">
        <v>63</v>
      </c>
      <c r="E49" s="26" t="s">
        <v>65</v>
      </c>
      <c r="F49" s="31"/>
      <c r="G49" s="27">
        <f>G50+G52</f>
        <v>252700</v>
      </c>
      <c r="H49" s="27">
        <f>H50+H52</f>
        <v>0</v>
      </c>
      <c r="I49" s="27">
        <f>I50+I52</f>
        <v>0</v>
      </c>
    </row>
    <row r="50" spans="1:9" s="18" customFormat="1" ht="75">
      <c r="A50" s="16">
        <v>40</v>
      </c>
      <c r="B50" s="30" t="s">
        <v>26</v>
      </c>
      <c r="C50" s="31" t="s">
        <v>16</v>
      </c>
      <c r="D50" s="31" t="s">
        <v>63</v>
      </c>
      <c r="E50" s="26" t="s">
        <v>65</v>
      </c>
      <c r="F50" s="31" t="s">
        <v>27</v>
      </c>
      <c r="G50" s="27">
        <f>G51</f>
        <v>226500</v>
      </c>
      <c r="H50" s="27">
        <f>H51</f>
        <v>0</v>
      </c>
      <c r="I50" s="27">
        <f>I51</f>
        <v>0</v>
      </c>
    </row>
    <row r="51" spans="1:9" s="18" customFormat="1" ht="37.5">
      <c r="A51" s="16">
        <v>41</v>
      </c>
      <c r="B51" s="28" t="s">
        <v>28</v>
      </c>
      <c r="C51" s="31" t="s">
        <v>16</v>
      </c>
      <c r="D51" s="31" t="s">
        <v>63</v>
      </c>
      <c r="E51" s="26" t="s">
        <v>65</v>
      </c>
      <c r="F51" s="31" t="s">
        <v>29</v>
      </c>
      <c r="G51" s="27">
        <v>226500</v>
      </c>
      <c r="H51" s="32">
        <v>0</v>
      </c>
      <c r="I51" s="32">
        <v>0</v>
      </c>
    </row>
    <row r="52" spans="1:9" s="18" customFormat="1" ht="37.5">
      <c r="A52" s="16">
        <v>42</v>
      </c>
      <c r="B52" s="28" t="s">
        <v>34</v>
      </c>
      <c r="C52" s="31" t="s">
        <v>16</v>
      </c>
      <c r="D52" s="31" t="s">
        <v>63</v>
      </c>
      <c r="E52" s="26" t="s">
        <v>65</v>
      </c>
      <c r="F52" s="31" t="s">
        <v>36</v>
      </c>
      <c r="G52" s="27">
        <f>G53</f>
        <v>26200</v>
      </c>
      <c r="H52" s="27">
        <f>H53</f>
        <v>0</v>
      </c>
      <c r="I52" s="27">
        <f>I53</f>
        <v>0</v>
      </c>
    </row>
    <row r="53" spans="1:9" s="18" customFormat="1" ht="37.5">
      <c r="A53" s="16">
        <v>43</v>
      </c>
      <c r="B53" s="28" t="s">
        <v>37</v>
      </c>
      <c r="C53" s="31" t="s">
        <v>16</v>
      </c>
      <c r="D53" s="31" t="s">
        <v>63</v>
      </c>
      <c r="E53" s="26" t="s">
        <v>65</v>
      </c>
      <c r="F53" s="31" t="s">
        <v>38</v>
      </c>
      <c r="G53" s="27">
        <v>26200</v>
      </c>
      <c r="H53" s="32">
        <v>0</v>
      </c>
      <c r="I53" s="32">
        <v>0</v>
      </c>
    </row>
    <row r="54" spans="1:9" s="23" customFormat="1" ht="37.5">
      <c r="A54" s="16">
        <v>44</v>
      </c>
      <c r="B54" s="34" t="s">
        <v>66</v>
      </c>
      <c r="C54" s="35" t="s">
        <v>16</v>
      </c>
      <c r="D54" s="35" t="s">
        <v>67</v>
      </c>
      <c r="E54" s="24"/>
      <c r="F54" s="35"/>
      <c r="G54" s="21">
        <f>G55+G64</f>
        <v>21000</v>
      </c>
      <c r="H54" s="21">
        <f>H55+H64</f>
        <v>21000</v>
      </c>
      <c r="I54" s="21">
        <f>I55+I64</f>
        <v>21000</v>
      </c>
    </row>
    <row r="55" spans="1:9" s="18" customFormat="1" ht="37.5">
      <c r="A55" s="16">
        <v>45</v>
      </c>
      <c r="B55" s="30" t="s">
        <v>68</v>
      </c>
      <c r="C55" s="31" t="s">
        <v>16</v>
      </c>
      <c r="D55" s="31" t="s">
        <v>69</v>
      </c>
      <c r="E55" s="26"/>
      <c r="F55" s="31"/>
      <c r="G55" s="27">
        <f t="shared" ref="G55:I56" si="8">G56</f>
        <v>11000</v>
      </c>
      <c r="H55" s="27">
        <f t="shared" si="8"/>
        <v>11000</v>
      </c>
      <c r="I55" s="27">
        <f t="shared" si="8"/>
        <v>11000</v>
      </c>
    </row>
    <row r="56" spans="1:9" s="18" customFormat="1" ht="56.25">
      <c r="A56" s="16">
        <v>46</v>
      </c>
      <c r="B56" s="30" t="s">
        <v>70</v>
      </c>
      <c r="C56" s="31" t="s">
        <v>16</v>
      </c>
      <c r="D56" s="31" t="s">
        <v>69</v>
      </c>
      <c r="E56" s="26" t="s">
        <v>71</v>
      </c>
      <c r="F56" s="31"/>
      <c r="G56" s="27">
        <f t="shared" si="8"/>
        <v>11000</v>
      </c>
      <c r="H56" s="27">
        <f t="shared" si="8"/>
        <v>11000</v>
      </c>
      <c r="I56" s="27">
        <f t="shared" si="8"/>
        <v>11000</v>
      </c>
    </row>
    <row r="57" spans="1:9" s="18" customFormat="1" ht="37.5">
      <c r="A57" s="16">
        <v>47</v>
      </c>
      <c r="B57" s="30" t="s">
        <v>72</v>
      </c>
      <c r="C57" s="31" t="s">
        <v>16</v>
      </c>
      <c r="D57" s="31" t="s">
        <v>69</v>
      </c>
      <c r="E57" s="26" t="s">
        <v>73</v>
      </c>
      <c r="F57" s="31"/>
      <c r="G57" s="27">
        <f>G58+G61</f>
        <v>11000</v>
      </c>
      <c r="H57" s="27">
        <f>H58+H61</f>
        <v>11000</v>
      </c>
      <c r="I57" s="27">
        <f>I58+I61</f>
        <v>11000</v>
      </c>
    </row>
    <row r="58" spans="1:9" s="18" customFormat="1" ht="93.75">
      <c r="A58" s="16">
        <v>48</v>
      </c>
      <c r="B58" s="30" t="s">
        <v>74</v>
      </c>
      <c r="C58" s="31" t="s">
        <v>16</v>
      </c>
      <c r="D58" s="31" t="s">
        <v>69</v>
      </c>
      <c r="E58" s="26" t="s">
        <v>75</v>
      </c>
      <c r="F58" s="31"/>
      <c r="G58" s="27">
        <f t="shared" ref="G58:I59" si="9">G59</f>
        <v>1000</v>
      </c>
      <c r="H58" s="27">
        <f t="shared" si="9"/>
        <v>1000</v>
      </c>
      <c r="I58" s="27">
        <f t="shared" si="9"/>
        <v>1000</v>
      </c>
    </row>
    <row r="59" spans="1:9" s="18" customFormat="1" ht="37.5">
      <c r="A59" s="16">
        <v>49</v>
      </c>
      <c r="B59" s="30" t="s">
        <v>34</v>
      </c>
      <c r="C59" s="31" t="s">
        <v>16</v>
      </c>
      <c r="D59" s="31" t="s">
        <v>69</v>
      </c>
      <c r="E59" s="26" t="s">
        <v>75</v>
      </c>
      <c r="F59" s="31" t="s">
        <v>36</v>
      </c>
      <c r="G59" s="27">
        <f t="shared" si="9"/>
        <v>1000</v>
      </c>
      <c r="H59" s="27">
        <f t="shared" si="9"/>
        <v>1000</v>
      </c>
      <c r="I59" s="27">
        <f t="shared" si="9"/>
        <v>1000</v>
      </c>
    </row>
    <row r="60" spans="1:9" s="18" customFormat="1" ht="37.5" customHeight="1">
      <c r="A60" s="16">
        <v>50</v>
      </c>
      <c r="B60" s="30" t="s">
        <v>37</v>
      </c>
      <c r="C60" s="31" t="s">
        <v>16</v>
      </c>
      <c r="D60" s="31" t="s">
        <v>69</v>
      </c>
      <c r="E60" s="26" t="s">
        <v>75</v>
      </c>
      <c r="F60" s="31" t="s">
        <v>38</v>
      </c>
      <c r="G60" s="27">
        <v>1000</v>
      </c>
      <c r="H60" s="32">
        <v>1000</v>
      </c>
      <c r="I60" s="32">
        <v>1000</v>
      </c>
    </row>
    <row r="61" spans="1:9" s="18" customFormat="1" ht="93.75">
      <c r="A61" s="16">
        <v>51</v>
      </c>
      <c r="B61" s="30" t="s">
        <v>76</v>
      </c>
      <c r="C61" s="31" t="s">
        <v>16</v>
      </c>
      <c r="D61" s="31" t="s">
        <v>69</v>
      </c>
      <c r="E61" s="26" t="s">
        <v>77</v>
      </c>
      <c r="F61" s="31"/>
      <c r="G61" s="27">
        <f t="shared" ref="G61:I62" si="10">G62</f>
        <v>10000</v>
      </c>
      <c r="H61" s="27">
        <f t="shared" si="10"/>
        <v>10000</v>
      </c>
      <c r="I61" s="27">
        <f t="shared" si="10"/>
        <v>10000</v>
      </c>
    </row>
    <row r="62" spans="1:9" s="18" customFormat="1" ht="37.5">
      <c r="A62" s="16">
        <v>52</v>
      </c>
      <c r="B62" s="30" t="s">
        <v>34</v>
      </c>
      <c r="C62" s="31" t="s">
        <v>16</v>
      </c>
      <c r="D62" s="31" t="s">
        <v>69</v>
      </c>
      <c r="E62" s="26" t="s">
        <v>77</v>
      </c>
      <c r="F62" s="31" t="s">
        <v>36</v>
      </c>
      <c r="G62" s="27">
        <f t="shared" si="10"/>
        <v>10000</v>
      </c>
      <c r="H62" s="27">
        <f t="shared" si="10"/>
        <v>10000</v>
      </c>
      <c r="I62" s="27">
        <f t="shared" si="10"/>
        <v>10000</v>
      </c>
    </row>
    <row r="63" spans="1:9" s="18" customFormat="1" ht="37.5" customHeight="1">
      <c r="A63" s="16">
        <v>53</v>
      </c>
      <c r="B63" s="30" t="s">
        <v>37</v>
      </c>
      <c r="C63" s="31" t="s">
        <v>16</v>
      </c>
      <c r="D63" s="31" t="s">
        <v>69</v>
      </c>
      <c r="E63" s="26" t="s">
        <v>77</v>
      </c>
      <c r="F63" s="31" t="s">
        <v>38</v>
      </c>
      <c r="G63" s="27">
        <v>10000</v>
      </c>
      <c r="H63" s="32">
        <v>10000</v>
      </c>
      <c r="I63" s="32">
        <v>10000</v>
      </c>
    </row>
    <row r="64" spans="1:9" s="18" customFormat="1">
      <c r="A64" s="16">
        <v>54</v>
      </c>
      <c r="B64" s="30" t="s">
        <v>78</v>
      </c>
      <c r="C64" s="31" t="s">
        <v>16</v>
      </c>
      <c r="D64" s="31" t="s">
        <v>79</v>
      </c>
      <c r="E64" s="26"/>
      <c r="F64" s="31"/>
      <c r="G64" s="27">
        <f>G65</f>
        <v>10000</v>
      </c>
      <c r="H64" s="27">
        <f t="shared" ref="H64:I66" si="11">H65</f>
        <v>10000</v>
      </c>
      <c r="I64" s="27">
        <f t="shared" si="11"/>
        <v>10000</v>
      </c>
    </row>
    <row r="65" spans="1:9" s="18" customFormat="1" ht="56.25">
      <c r="A65" s="16">
        <v>55</v>
      </c>
      <c r="B65" s="30" t="s">
        <v>70</v>
      </c>
      <c r="C65" s="31" t="s">
        <v>16</v>
      </c>
      <c r="D65" s="31" t="s">
        <v>79</v>
      </c>
      <c r="E65" s="26" t="s">
        <v>71</v>
      </c>
      <c r="F65" s="31"/>
      <c r="G65" s="27">
        <f>G66</f>
        <v>10000</v>
      </c>
      <c r="H65" s="27">
        <f t="shared" si="11"/>
        <v>10000</v>
      </c>
      <c r="I65" s="27">
        <f t="shared" si="11"/>
        <v>10000</v>
      </c>
    </row>
    <row r="66" spans="1:9" s="18" customFormat="1" ht="37.5">
      <c r="A66" s="16">
        <v>56</v>
      </c>
      <c r="B66" s="30" t="s">
        <v>72</v>
      </c>
      <c r="C66" s="31" t="s">
        <v>16</v>
      </c>
      <c r="D66" s="31" t="s">
        <v>79</v>
      </c>
      <c r="E66" s="26" t="s">
        <v>73</v>
      </c>
      <c r="F66" s="31"/>
      <c r="G66" s="27">
        <f>G67</f>
        <v>10000</v>
      </c>
      <c r="H66" s="27">
        <f t="shared" si="11"/>
        <v>10000</v>
      </c>
      <c r="I66" s="27">
        <f t="shared" si="11"/>
        <v>10000</v>
      </c>
    </row>
    <row r="67" spans="1:9" s="18" customFormat="1">
      <c r="A67" s="16">
        <v>57</v>
      </c>
      <c r="B67" s="28" t="s">
        <v>20</v>
      </c>
      <c r="C67" s="31" t="s">
        <v>16</v>
      </c>
      <c r="D67" s="31" t="s">
        <v>79</v>
      </c>
      <c r="E67" s="26" t="s">
        <v>45</v>
      </c>
      <c r="F67" s="31"/>
      <c r="G67" s="27">
        <f>G68</f>
        <v>10000</v>
      </c>
      <c r="H67" s="27">
        <f>H68</f>
        <v>10000</v>
      </c>
      <c r="I67" s="27">
        <f>I68</f>
        <v>10000</v>
      </c>
    </row>
    <row r="68" spans="1:9" s="18" customFormat="1" ht="37.5">
      <c r="A68" s="16">
        <v>58</v>
      </c>
      <c r="B68" s="30" t="s">
        <v>80</v>
      </c>
      <c r="C68" s="31" t="s">
        <v>16</v>
      </c>
      <c r="D68" s="31" t="s">
        <v>79</v>
      </c>
      <c r="E68" s="26" t="s">
        <v>81</v>
      </c>
      <c r="F68" s="31"/>
      <c r="G68" s="27">
        <v>10000</v>
      </c>
      <c r="H68" s="27">
        <v>10000</v>
      </c>
      <c r="I68" s="27">
        <v>10000</v>
      </c>
    </row>
    <row r="69" spans="1:9" s="18" customFormat="1" ht="37.5">
      <c r="A69" s="16">
        <v>59</v>
      </c>
      <c r="B69" s="30" t="s">
        <v>34</v>
      </c>
      <c r="C69" s="31" t="s">
        <v>16</v>
      </c>
      <c r="D69" s="31" t="s">
        <v>79</v>
      </c>
      <c r="E69" s="26" t="s">
        <v>81</v>
      </c>
      <c r="F69" s="31" t="s">
        <v>36</v>
      </c>
      <c r="G69" s="27">
        <f>G70</f>
        <v>30000</v>
      </c>
      <c r="H69" s="27">
        <f>H70</f>
        <v>30000</v>
      </c>
      <c r="I69" s="27">
        <f>I70</f>
        <v>30000</v>
      </c>
    </row>
    <row r="70" spans="1:9" s="18" customFormat="1" ht="37.5">
      <c r="A70" s="16">
        <v>60</v>
      </c>
      <c r="B70" s="30" t="s">
        <v>37</v>
      </c>
      <c r="C70" s="31" t="s">
        <v>16</v>
      </c>
      <c r="D70" s="31" t="s">
        <v>79</v>
      </c>
      <c r="E70" s="26" t="s">
        <v>81</v>
      </c>
      <c r="F70" s="31" t="s">
        <v>38</v>
      </c>
      <c r="G70" s="27">
        <v>30000</v>
      </c>
      <c r="H70" s="27">
        <v>30000</v>
      </c>
      <c r="I70" s="27">
        <v>30000</v>
      </c>
    </row>
    <row r="71" spans="1:9" s="23" customFormat="1">
      <c r="A71" s="16">
        <v>61</v>
      </c>
      <c r="B71" s="36" t="s">
        <v>82</v>
      </c>
      <c r="C71" s="35" t="s">
        <v>16</v>
      </c>
      <c r="D71" s="35" t="s">
        <v>83</v>
      </c>
      <c r="E71" s="24"/>
      <c r="F71" s="35"/>
      <c r="G71" s="21">
        <f>G72+G84</f>
        <v>334300</v>
      </c>
      <c r="H71" s="21">
        <f>H72+H84</f>
        <v>200000</v>
      </c>
      <c r="I71" s="21">
        <f>I72+I84</f>
        <v>200000</v>
      </c>
    </row>
    <row r="72" spans="1:9" s="18" customFormat="1">
      <c r="A72" s="16">
        <v>62</v>
      </c>
      <c r="B72" s="30" t="s">
        <v>84</v>
      </c>
      <c r="C72" s="31" t="s">
        <v>16</v>
      </c>
      <c r="D72" s="31" t="s">
        <v>85</v>
      </c>
      <c r="E72" s="26"/>
      <c r="F72" s="31"/>
      <c r="G72" s="27">
        <f t="shared" ref="G72:I73" si="12">G73</f>
        <v>234300</v>
      </c>
      <c r="H72" s="27">
        <f t="shared" si="12"/>
        <v>200000</v>
      </c>
      <c r="I72" s="27">
        <f t="shared" si="12"/>
        <v>200000</v>
      </c>
    </row>
    <row r="73" spans="1:9" s="18" customFormat="1" ht="56.25">
      <c r="A73" s="16">
        <v>63</v>
      </c>
      <c r="B73" s="30" t="s">
        <v>70</v>
      </c>
      <c r="C73" s="31" t="s">
        <v>16</v>
      </c>
      <c r="D73" s="31" t="s">
        <v>85</v>
      </c>
      <c r="E73" s="26" t="s">
        <v>71</v>
      </c>
      <c r="F73" s="31"/>
      <c r="G73" s="27">
        <f t="shared" si="12"/>
        <v>234300</v>
      </c>
      <c r="H73" s="27">
        <f t="shared" si="12"/>
        <v>200000</v>
      </c>
      <c r="I73" s="27">
        <f t="shared" si="12"/>
        <v>200000</v>
      </c>
    </row>
    <row r="74" spans="1:9" s="18" customFormat="1" ht="37.5">
      <c r="A74" s="16">
        <v>64</v>
      </c>
      <c r="B74" s="30" t="s">
        <v>86</v>
      </c>
      <c r="C74" s="31" t="s">
        <v>16</v>
      </c>
      <c r="D74" s="31" t="s">
        <v>85</v>
      </c>
      <c r="E74" s="26" t="s">
        <v>87</v>
      </c>
      <c r="F74" s="31"/>
      <c r="G74" s="27">
        <f>G75+G78+G81</f>
        <v>234300</v>
      </c>
      <c r="H74" s="27">
        <f>H75+H78+H81</f>
        <v>200000</v>
      </c>
      <c r="I74" s="27">
        <f>I75+I78+I81</f>
        <v>200000</v>
      </c>
    </row>
    <row r="75" spans="1:9" s="18" customFormat="1" ht="93.75">
      <c r="A75" s="16">
        <v>65</v>
      </c>
      <c r="B75" s="30" t="s">
        <v>88</v>
      </c>
      <c r="C75" s="31" t="s">
        <v>16</v>
      </c>
      <c r="D75" s="31" t="s">
        <v>85</v>
      </c>
      <c r="E75" s="26" t="s">
        <v>89</v>
      </c>
      <c r="F75" s="31"/>
      <c r="G75" s="27">
        <f t="shared" ref="G75:I76" si="13">G76</f>
        <v>174300</v>
      </c>
      <c r="H75" s="27">
        <f t="shared" si="13"/>
        <v>200000</v>
      </c>
      <c r="I75" s="27">
        <f t="shared" si="13"/>
        <v>200000</v>
      </c>
    </row>
    <row r="76" spans="1:9" s="18" customFormat="1" ht="37.5">
      <c r="A76" s="16">
        <v>66</v>
      </c>
      <c r="B76" s="30" t="s">
        <v>34</v>
      </c>
      <c r="C76" s="31" t="s">
        <v>16</v>
      </c>
      <c r="D76" s="31" t="s">
        <v>85</v>
      </c>
      <c r="E76" s="26" t="s">
        <v>89</v>
      </c>
      <c r="F76" s="31" t="s">
        <v>36</v>
      </c>
      <c r="G76" s="27">
        <f t="shared" si="13"/>
        <v>174300</v>
      </c>
      <c r="H76" s="27">
        <f t="shared" si="13"/>
        <v>200000</v>
      </c>
      <c r="I76" s="27">
        <f t="shared" si="13"/>
        <v>200000</v>
      </c>
    </row>
    <row r="77" spans="1:9" s="18" customFormat="1" ht="37.5">
      <c r="A77" s="16">
        <v>67</v>
      </c>
      <c r="B77" s="30" t="s">
        <v>37</v>
      </c>
      <c r="C77" s="31" t="s">
        <v>16</v>
      </c>
      <c r="D77" s="31" t="s">
        <v>85</v>
      </c>
      <c r="E77" s="26" t="s">
        <v>89</v>
      </c>
      <c r="F77" s="31" t="s">
        <v>38</v>
      </c>
      <c r="G77" s="27">
        <f>234300-G78-G81</f>
        <v>174300</v>
      </c>
      <c r="H77" s="32">
        <v>200000</v>
      </c>
      <c r="I77" s="32">
        <v>200000</v>
      </c>
    </row>
    <row r="78" spans="1:9" s="18" customFormat="1" ht="93.75">
      <c r="A78" s="16">
        <v>68</v>
      </c>
      <c r="B78" s="30" t="s">
        <v>90</v>
      </c>
      <c r="C78" s="31" t="s">
        <v>16</v>
      </c>
      <c r="D78" s="31" t="s">
        <v>85</v>
      </c>
      <c r="E78" s="26" t="s">
        <v>91</v>
      </c>
      <c r="F78" s="31"/>
      <c r="G78" s="27">
        <f t="shared" ref="G78:I79" si="14">G79</f>
        <v>30000</v>
      </c>
      <c r="H78" s="27">
        <f t="shared" si="14"/>
        <v>0</v>
      </c>
      <c r="I78" s="27">
        <f t="shared" si="14"/>
        <v>0</v>
      </c>
    </row>
    <row r="79" spans="1:9" s="18" customFormat="1" ht="37.5">
      <c r="A79" s="16">
        <v>69</v>
      </c>
      <c r="B79" s="30" t="s">
        <v>34</v>
      </c>
      <c r="C79" s="31" t="s">
        <v>16</v>
      </c>
      <c r="D79" s="31" t="s">
        <v>85</v>
      </c>
      <c r="E79" s="26" t="s">
        <v>91</v>
      </c>
      <c r="F79" s="31" t="s">
        <v>36</v>
      </c>
      <c r="G79" s="27">
        <f t="shared" si="14"/>
        <v>30000</v>
      </c>
      <c r="H79" s="27">
        <f t="shared" si="14"/>
        <v>0</v>
      </c>
      <c r="I79" s="27">
        <f t="shared" si="14"/>
        <v>0</v>
      </c>
    </row>
    <row r="80" spans="1:9" s="18" customFormat="1" ht="37.5" customHeight="1">
      <c r="A80" s="16">
        <v>70</v>
      </c>
      <c r="B80" s="30" t="s">
        <v>37</v>
      </c>
      <c r="C80" s="31" t="s">
        <v>16</v>
      </c>
      <c r="D80" s="31" t="s">
        <v>85</v>
      </c>
      <c r="E80" s="26" t="s">
        <v>91</v>
      </c>
      <c r="F80" s="31" t="s">
        <v>38</v>
      </c>
      <c r="G80" s="27">
        <v>30000</v>
      </c>
      <c r="H80" s="32"/>
      <c r="I80" s="32"/>
    </row>
    <row r="81" spans="1:9" s="18" customFormat="1" ht="75">
      <c r="A81" s="16">
        <v>71</v>
      </c>
      <c r="B81" s="30" t="s">
        <v>92</v>
      </c>
      <c r="C81" s="31" t="s">
        <v>16</v>
      </c>
      <c r="D81" s="31" t="s">
        <v>85</v>
      </c>
      <c r="E81" s="26" t="s">
        <v>93</v>
      </c>
      <c r="F81" s="31"/>
      <c r="G81" s="27">
        <f t="shared" ref="G81:I82" si="15">G82</f>
        <v>30000</v>
      </c>
      <c r="H81" s="27">
        <f t="shared" si="15"/>
        <v>0</v>
      </c>
      <c r="I81" s="27">
        <f t="shared" si="15"/>
        <v>0</v>
      </c>
    </row>
    <row r="82" spans="1:9" s="18" customFormat="1" ht="37.5">
      <c r="A82" s="16">
        <v>72</v>
      </c>
      <c r="B82" s="30" t="s">
        <v>34</v>
      </c>
      <c r="C82" s="31" t="s">
        <v>16</v>
      </c>
      <c r="D82" s="31" t="s">
        <v>85</v>
      </c>
      <c r="E82" s="26" t="s">
        <v>93</v>
      </c>
      <c r="F82" s="31" t="s">
        <v>36</v>
      </c>
      <c r="G82" s="27">
        <f t="shared" si="15"/>
        <v>30000</v>
      </c>
      <c r="H82" s="27">
        <f t="shared" si="15"/>
        <v>0</v>
      </c>
      <c r="I82" s="27">
        <f t="shared" si="15"/>
        <v>0</v>
      </c>
    </row>
    <row r="83" spans="1:9" s="18" customFormat="1" ht="37.5" customHeight="1">
      <c r="A83" s="16">
        <v>73</v>
      </c>
      <c r="B83" s="30" t="s">
        <v>37</v>
      </c>
      <c r="C83" s="31" t="s">
        <v>16</v>
      </c>
      <c r="D83" s="31" t="s">
        <v>85</v>
      </c>
      <c r="E83" s="26" t="s">
        <v>93</v>
      </c>
      <c r="F83" s="31" t="s">
        <v>38</v>
      </c>
      <c r="G83" s="27">
        <v>30000</v>
      </c>
      <c r="H83" s="32"/>
      <c r="I83" s="32"/>
    </row>
    <row r="84" spans="1:9" s="18" customFormat="1">
      <c r="A84" s="16">
        <v>74</v>
      </c>
      <c r="B84" s="30" t="s">
        <v>94</v>
      </c>
      <c r="C84" s="31" t="s">
        <v>16</v>
      </c>
      <c r="D84" s="31" t="s">
        <v>95</v>
      </c>
      <c r="E84" s="26"/>
      <c r="F84" s="31"/>
      <c r="G84" s="27">
        <f>G85</f>
        <v>100000</v>
      </c>
      <c r="H84" s="27">
        <f t="shared" ref="H84:I88" si="16">H85</f>
        <v>0</v>
      </c>
      <c r="I84" s="27">
        <f t="shared" si="16"/>
        <v>0</v>
      </c>
    </row>
    <row r="85" spans="1:9" s="18" customFormat="1" ht="56.25">
      <c r="A85" s="16">
        <v>75</v>
      </c>
      <c r="B85" s="30" t="s">
        <v>70</v>
      </c>
      <c r="C85" s="31" t="s">
        <v>16</v>
      </c>
      <c r="D85" s="31" t="s">
        <v>95</v>
      </c>
      <c r="E85" s="26" t="s">
        <v>71</v>
      </c>
      <c r="F85" s="31"/>
      <c r="G85" s="27">
        <f>G86</f>
        <v>100000</v>
      </c>
      <c r="H85" s="27">
        <f t="shared" si="16"/>
        <v>0</v>
      </c>
      <c r="I85" s="27">
        <f t="shared" si="16"/>
        <v>0</v>
      </c>
    </row>
    <row r="86" spans="1:9" s="18" customFormat="1">
      <c r="A86" s="16">
        <v>76</v>
      </c>
      <c r="B86" s="30" t="s">
        <v>96</v>
      </c>
      <c r="C86" s="31" t="s">
        <v>16</v>
      </c>
      <c r="D86" s="31" t="s">
        <v>95</v>
      </c>
      <c r="E86" s="26" t="s">
        <v>97</v>
      </c>
      <c r="F86" s="31"/>
      <c r="G86" s="27">
        <f>G87</f>
        <v>100000</v>
      </c>
      <c r="H86" s="27">
        <f t="shared" si="16"/>
        <v>0</v>
      </c>
      <c r="I86" s="27">
        <f t="shared" si="16"/>
        <v>0</v>
      </c>
    </row>
    <row r="87" spans="1:9" s="18" customFormat="1" ht="93.75">
      <c r="A87" s="16">
        <v>77</v>
      </c>
      <c r="B87" s="30" t="s">
        <v>98</v>
      </c>
      <c r="C87" s="31" t="s">
        <v>16</v>
      </c>
      <c r="D87" s="31" t="s">
        <v>95</v>
      </c>
      <c r="E87" s="26" t="s">
        <v>99</v>
      </c>
      <c r="F87" s="37"/>
      <c r="G87" s="27">
        <f>G88</f>
        <v>100000</v>
      </c>
      <c r="H87" s="27">
        <f t="shared" si="16"/>
        <v>0</v>
      </c>
      <c r="I87" s="27">
        <f t="shared" si="16"/>
        <v>0</v>
      </c>
    </row>
    <row r="88" spans="1:9" s="18" customFormat="1" ht="37.5">
      <c r="A88" s="16">
        <v>78</v>
      </c>
      <c r="B88" s="30" t="s">
        <v>34</v>
      </c>
      <c r="C88" s="31" t="s">
        <v>16</v>
      </c>
      <c r="D88" s="31" t="s">
        <v>95</v>
      </c>
      <c r="E88" s="26" t="s">
        <v>99</v>
      </c>
      <c r="F88" s="31" t="s">
        <v>36</v>
      </c>
      <c r="G88" s="27">
        <f>G89</f>
        <v>100000</v>
      </c>
      <c r="H88" s="27">
        <f t="shared" si="16"/>
        <v>0</v>
      </c>
      <c r="I88" s="27">
        <f t="shared" si="16"/>
        <v>0</v>
      </c>
    </row>
    <row r="89" spans="1:9" s="18" customFormat="1" ht="37.5">
      <c r="A89" s="16">
        <v>79</v>
      </c>
      <c r="B89" s="30" t="s">
        <v>37</v>
      </c>
      <c r="C89" s="31" t="s">
        <v>16</v>
      </c>
      <c r="D89" s="31" t="s">
        <v>95</v>
      </c>
      <c r="E89" s="26" t="s">
        <v>99</v>
      </c>
      <c r="F89" s="31" t="s">
        <v>38</v>
      </c>
      <c r="G89" s="27">
        <v>100000</v>
      </c>
      <c r="H89" s="27">
        <v>0</v>
      </c>
      <c r="I89" s="27">
        <v>0</v>
      </c>
    </row>
    <row r="90" spans="1:9" s="23" customFormat="1">
      <c r="A90" s="16">
        <v>80</v>
      </c>
      <c r="B90" s="36" t="s">
        <v>100</v>
      </c>
      <c r="C90" s="35" t="s">
        <v>16</v>
      </c>
      <c r="D90" s="35" t="s">
        <v>101</v>
      </c>
      <c r="E90" s="24"/>
      <c r="F90" s="35"/>
      <c r="G90" s="21">
        <f>G91+G97</f>
        <v>2267920</v>
      </c>
      <c r="H90" s="21">
        <f>H91+H97</f>
        <v>2017920</v>
      </c>
      <c r="I90" s="21">
        <f>I91+I97</f>
        <v>2017920</v>
      </c>
    </row>
    <row r="91" spans="1:9" s="18" customFormat="1">
      <c r="A91" s="16">
        <v>81</v>
      </c>
      <c r="B91" s="30" t="s">
        <v>102</v>
      </c>
      <c r="C91" s="31" t="s">
        <v>16</v>
      </c>
      <c r="D91" s="31" t="s">
        <v>103</v>
      </c>
      <c r="E91" s="26"/>
      <c r="F91" s="31"/>
      <c r="G91" s="27">
        <f>G92</f>
        <v>5000</v>
      </c>
      <c r="H91" s="27">
        <f t="shared" ref="H91:I93" si="17">H92</f>
        <v>5000</v>
      </c>
      <c r="I91" s="27">
        <f t="shared" si="17"/>
        <v>5000</v>
      </c>
    </row>
    <row r="92" spans="1:9" s="18" customFormat="1" ht="56.25">
      <c r="A92" s="16">
        <v>82</v>
      </c>
      <c r="B92" s="30" t="s">
        <v>70</v>
      </c>
      <c r="C92" s="31" t="s">
        <v>16</v>
      </c>
      <c r="D92" s="31" t="s">
        <v>103</v>
      </c>
      <c r="E92" s="26" t="s">
        <v>71</v>
      </c>
      <c r="F92" s="31"/>
      <c r="G92" s="27">
        <f>G93</f>
        <v>5000</v>
      </c>
      <c r="H92" s="27">
        <f t="shared" si="17"/>
        <v>5000</v>
      </c>
      <c r="I92" s="27">
        <f t="shared" si="17"/>
        <v>5000</v>
      </c>
    </row>
    <row r="93" spans="1:9" s="18" customFormat="1" ht="37.5">
      <c r="A93" s="16">
        <v>83</v>
      </c>
      <c r="B93" s="30" t="s">
        <v>86</v>
      </c>
      <c r="C93" s="31" t="s">
        <v>16</v>
      </c>
      <c r="D93" s="31" t="s">
        <v>103</v>
      </c>
      <c r="E93" s="26" t="s">
        <v>87</v>
      </c>
      <c r="F93" s="31"/>
      <c r="G93" s="27">
        <f>G94</f>
        <v>5000</v>
      </c>
      <c r="H93" s="27">
        <f t="shared" si="17"/>
        <v>5000</v>
      </c>
      <c r="I93" s="27">
        <f t="shared" si="17"/>
        <v>5000</v>
      </c>
    </row>
    <row r="94" spans="1:9" s="18" customFormat="1" ht="56.25">
      <c r="A94" s="16">
        <v>84</v>
      </c>
      <c r="B94" s="30" t="s">
        <v>104</v>
      </c>
      <c r="C94" s="31" t="s">
        <v>16</v>
      </c>
      <c r="D94" s="31" t="s">
        <v>103</v>
      </c>
      <c r="E94" s="26" t="s">
        <v>105</v>
      </c>
      <c r="F94" s="31"/>
      <c r="G94" s="27">
        <f>G95</f>
        <v>5000</v>
      </c>
      <c r="H94" s="27">
        <f>H95</f>
        <v>5000</v>
      </c>
      <c r="I94" s="27">
        <f>I95</f>
        <v>5000</v>
      </c>
    </row>
    <row r="95" spans="1:9" s="18" customFormat="1" ht="37.5">
      <c r="A95" s="16">
        <v>85</v>
      </c>
      <c r="B95" s="30" t="s">
        <v>34</v>
      </c>
      <c r="C95" s="31" t="s">
        <v>16</v>
      </c>
      <c r="D95" s="31" t="s">
        <v>103</v>
      </c>
      <c r="E95" s="26" t="s">
        <v>105</v>
      </c>
      <c r="F95" s="31" t="s">
        <v>36</v>
      </c>
      <c r="G95" s="27">
        <f>G96</f>
        <v>5000</v>
      </c>
      <c r="H95" s="27">
        <f>H96</f>
        <v>5000</v>
      </c>
      <c r="I95" s="27">
        <f>I96</f>
        <v>5000</v>
      </c>
    </row>
    <row r="96" spans="1:9" s="18" customFormat="1" ht="37.5">
      <c r="A96" s="16">
        <v>86</v>
      </c>
      <c r="B96" s="30" t="s">
        <v>37</v>
      </c>
      <c r="C96" s="31" t="s">
        <v>16</v>
      </c>
      <c r="D96" s="31" t="s">
        <v>103</v>
      </c>
      <c r="E96" s="26" t="s">
        <v>105</v>
      </c>
      <c r="F96" s="31" t="s">
        <v>38</v>
      </c>
      <c r="G96" s="27">
        <v>5000</v>
      </c>
      <c r="H96" s="27">
        <v>5000</v>
      </c>
      <c r="I96" s="27">
        <v>5000</v>
      </c>
    </row>
    <row r="97" spans="1:9" s="18" customFormat="1">
      <c r="A97" s="16">
        <v>87</v>
      </c>
      <c r="B97" s="30" t="s">
        <v>106</v>
      </c>
      <c r="C97" s="31" t="s">
        <v>16</v>
      </c>
      <c r="D97" s="31" t="s">
        <v>107</v>
      </c>
      <c r="E97" s="26"/>
      <c r="F97" s="31"/>
      <c r="G97" s="27">
        <f t="shared" ref="G97:I98" si="18">G98</f>
        <v>2262920</v>
      </c>
      <c r="H97" s="27">
        <f t="shared" si="18"/>
        <v>2012920</v>
      </c>
      <c r="I97" s="27">
        <f t="shared" si="18"/>
        <v>2012920</v>
      </c>
    </row>
    <row r="98" spans="1:9" s="18" customFormat="1" ht="56.25">
      <c r="A98" s="16">
        <v>88</v>
      </c>
      <c r="B98" s="30" t="s">
        <v>70</v>
      </c>
      <c r="C98" s="31" t="s">
        <v>16</v>
      </c>
      <c r="D98" s="31" t="s">
        <v>107</v>
      </c>
      <c r="E98" s="26" t="s">
        <v>71</v>
      </c>
      <c r="F98" s="31"/>
      <c r="G98" s="27">
        <f t="shared" si="18"/>
        <v>2262920</v>
      </c>
      <c r="H98" s="27">
        <f t="shared" si="18"/>
        <v>2012920</v>
      </c>
      <c r="I98" s="27">
        <f t="shared" si="18"/>
        <v>2012920</v>
      </c>
    </row>
    <row r="99" spans="1:9" s="18" customFormat="1" ht="37.5">
      <c r="A99" s="16">
        <v>89</v>
      </c>
      <c r="B99" s="30" t="s">
        <v>86</v>
      </c>
      <c r="C99" s="31" t="s">
        <v>16</v>
      </c>
      <c r="D99" s="31" t="s">
        <v>107</v>
      </c>
      <c r="E99" s="26" t="s">
        <v>87</v>
      </c>
      <c r="F99" s="31"/>
      <c r="G99" s="27">
        <f>G100+G105+G108+G114+G111</f>
        <v>2262920</v>
      </c>
      <c r="H99" s="27">
        <f>H100+H105+H108+H114+H111</f>
        <v>2012920</v>
      </c>
      <c r="I99" s="27">
        <f>I100+I105+I108+I114+I111</f>
        <v>2012920</v>
      </c>
    </row>
    <row r="100" spans="1:9" s="18" customFormat="1" ht="56.25">
      <c r="A100" s="16">
        <v>90</v>
      </c>
      <c r="B100" s="30" t="s">
        <v>108</v>
      </c>
      <c r="C100" s="31" t="s">
        <v>16</v>
      </c>
      <c r="D100" s="31" t="s">
        <v>107</v>
      </c>
      <c r="E100" s="26" t="s">
        <v>109</v>
      </c>
      <c r="F100" s="31"/>
      <c r="G100" s="27">
        <f>G101+G103</f>
        <v>1806920</v>
      </c>
      <c r="H100" s="27">
        <f>H101+H103</f>
        <v>1556920</v>
      </c>
      <c r="I100" s="27">
        <f>I101+I103</f>
        <v>1556920</v>
      </c>
    </row>
    <row r="101" spans="1:9" s="18" customFormat="1" ht="75">
      <c r="A101" s="16">
        <v>91</v>
      </c>
      <c r="B101" s="30" t="s">
        <v>26</v>
      </c>
      <c r="C101" s="31" t="s">
        <v>16</v>
      </c>
      <c r="D101" s="31" t="s">
        <v>107</v>
      </c>
      <c r="E101" s="26" t="s">
        <v>109</v>
      </c>
      <c r="F101" s="31" t="s">
        <v>27</v>
      </c>
      <c r="G101" s="27">
        <f>G102</f>
        <v>956920</v>
      </c>
      <c r="H101" s="27">
        <f>H102</f>
        <v>956920</v>
      </c>
      <c r="I101" s="27">
        <f>I102</f>
        <v>956920</v>
      </c>
    </row>
    <row r="102" spans="1:9" s="18" customFormat="1" ht="37.5">
      <c r="A102" s="16">
        <v>92</v>
      </c>
      <c r="B102" s="28" t="s">
        <v>28</v>
      </c>
      <c r="C102" s="31" t="s">
        <v>16</v>
      </c>
      <c r="D102" s="31" t="s">
        <v>107</v>
      </c>
      <c r="E102" s="26" t="s">
        <v>109</v>
      </c>
      <c r="F102" s="31" t="s">
        <v>110</v>
      </c>
      <c r="G102" s="27">
        <v>956920</v>
      </c>
      <c r="H102" s="32">
        <v>956920</v>
      </c>
      <c r="I102" s="32">
        <v>956920</v>
      </c>
    </row>
    <row r="103" spans="1:9" s="18" customFormat="1" ht="37.5">
      <c r="A103" s="16">
        <v>93</v>
      </c>
      <c r="B103" s="28" t="s">
        <v>34</v>
      </c>
      <c r="C103" s="31" t="s">
        <v>16</v>
      </c>
      <c r="D103" s="31" t="s">
        <v>107</v>
      </c>
      <c r="E103" s="26" t="s">
        <v>109</v>
      </c>
      <c r="F103" s="31" t="s">
        <v>36</v>
      </c>
      <c r="G103" s="27">
        <f>G104</f>
        <v>850000</v>
      </c>
      <c r="H103" s="27">
        <f>H104</f>
        <v>600000</v>
      </c>
      <c r="I103" s="27">
        <f>I104</f>
        <v>600000</v>
      </c>
    </row>
    <row r="104" spans="1:9" s="18" customFormat="1" ht="37.5" customHeight="1">
      <c r="A104" s="16">
        <v>94</v>
      </c>
      <c r="B104" s="28" t="s">
        <v>37</v>
      </c>
      <c r="C104" s="31" t="s">
        <v>16</v>
      </c>
      <c r="D104" s="31" t="s">
        <v>107</v>
      </c>
      <c r="E104" s="26" t="s">
        <v>109</v>
      </c>
      <c r="F104" s="26" t="s">
        <v>38</v>
      </c>
      <c r="G104" s="27">
        <f>600000+250000</f>
        <v>850000</v>
      </c>
      <c r="H104" s="32">
        <v>600000</v>
      </c>
      <c r="I104" s="32">
        <v>600000</v>
      </c>
    </row>
    <row r="105" spans="1:9" s="18" customFormat="1" ht="75">
      <c r="A105" s="16">
        <v>95</v>
      </c>
      <c r="B105" s="30" t="s">
        <v>111</v>
      </c>
      <c r="C105" s="31" t="s">
        <v>16</v>
      </c>
      <c r="D105" s="31" t="s">
        <v>107</v>
      </c>
      <c r="E105" s="26" t="s">
        <v>112</v>
      </c>
      <c r="F105" s="26"/>
      <c r="G105" s="27">
        <f t="shared" ref="G105:I106" si="19">G106</f>
        <v>50000</v>
      </c>
      <c r="H105" s="27">
        <f t="shared" si="19"/>
        <v>50000</v>
      </c>
      <c r="I105" s="27">
        <f t="shared" si="19"/>
        <v>50000</v>
      </c>
    </row>
    <row r="106" spans="1:9" s="18" customFormat="1" ht="37.5">
      <c r="A106" s="16">
        <v>96</v>
      </c>
      <c r="B106" s="28" t="s">
        <v>34</v>
      </c>
      <c r="C106" s="31" t="s">
        <v>16</v>
      </c>
      <c r="D106" s="31" t="s">
        <v>107</v>
      </c>
      <c r="E106" s="26" t="s">
        <v>112</v>
      </c>
      <c r="F106" s="31" t="s">
        <v>36</v>
      </c>
      <c r="G106" s="27">
        <f t="shared" si="19"/>
        <v>50000</v>
      </c>
      <c r="H106" s="27">
        <f t="shared" si="19"/>
        <v>50000</v>
      </c>
      <c r="I106" s="27">
        <f t="shared" si="19"/>
        <v>50000</v>
      </c>
    </row>
    <row r="107" spans="1:9" s="18" customFormat="1" ht="37.5">
      <c r="A107" s="16">
        <v>97</v>
      </c>
      <c r="B107" s="28" t="s">
        <v>37</v>
      </c>
      <c r="C107" s="31" t="s">
        <v>16</v>
      </c>
      <c r="D107" s="31" t="s">
        <v>107</v>
      </c>
      <c r="E107" s="26" t="s">
        <v>112</v>
      </c>
      <c r="F107" s="26" t="s">
        <v>38</v>
      </c>
      <c r="G107" s="27">
        <v>50000</v>
      </c>
      <c r="H107" s="27">
        <v>50000</v>
      </c>
      <c r="I107" s="27">
        <v>50000</v>
      </c>
    </row>
    <row r="108" spans="1:9" s="18" customFormat="1" ht="75">
      <c r="A108" s="16">
        <v>98</v>
      </c>
      <c r="B108" s="30" t="s">
        <v>113</v>
      </c>
      <c r="C108" s="31" t="s">
        <v>16</v>
      </c>
      <c r="D108" s="31" t="s">
        <v>107</v>
      </c>
      <c r="E108" s="26" t="s">
        <v>114</v>
      </c>
      <c r="F108" s="26"/>
      <c r="G108" s="27">
        <f>G109</f>
        <v>400000</v>
      </c>
      <c r="H108" s="27">
        <f t="shared" ref="H108:I112" si="20">H109</f>
        <v>400000</v>
      </c>
      <c r="I108" s="27">
        <f t="shared" si="20"/>
        <v>400000</v>
      </c>
    </row>
    <row r="109" spans="1:9" s="18" customFormat="1" ht="37.5">
      <c r="A109" s="16">
        <v>99</v>
      </c>
      <c r="B109" s="28" t="s">
        <v>34</v>
      </c>
      <c r="C109" s="31" t="s">
        <v>16</v>
      </c>
      <c r="D109" s="31" t="s">
        <v>107</v>
      </c>
      <c r="E109" s="26" t="s">
        <v>114</v>
      </c>
      <c r="F109" s="31" t="s">
        <v>36</v>
      </c>
      <c r="G109" s="27">
        <f>G110</f>
        <v>400000</v>
      </c>
      <c r="H109" s="27">
        <f t="shared" si="20"/>
        <v>400000</v>
      </c>
      <c r="I109" s="27">
        <f t="shared" si="20"/>
        <v>400000</v>
      </c>
    </row>
    <row r="110" spans="1:9" s="18" customFormat="1" ht="37.5" customHeight="1">
      <c r="A110" s="16">
        <v>100</v>
      </c>
      <c r="B110" s="28" t="s">
        <v>37</v>
      </c>
      <c r="C110" s="31" t="s">
        <v>16</v>
      </c>
      <c r="D110" s="31" t="s">
        <v>107</v>
      </c>
      <c r="E110" s="26" t="s">
        <v>114</v>
      </c>
      <c r="F110" s="26" t="s">
        <v>38</v>
      </c>
      <c r="G110" s="27">
        <f>200000+50000+150000</f>
        <v>400000</v>
      </c>
      <c r="H110" s="27">
        <v>400000</v>
      </c>
      <c r="I110" s="27">
        <v>400000</v>
      </c>
    </row>
    <row r="111" spans="1:9" s="18" customFormat="1" ht="75">
      <c r="A111" s="16">
        <v>101</v>
      </c>
      <c r="B111" s="30" t="s">
        <v>113</v>
      </c>
      <c r="C111" s="31" t="s">
        <v>16</v>
      </c>
      <c r="D111" s="31" t="s">
        <v>107</v>
      </c>
      <c r="E111" s="26" t="s">
        <v>114</v>
      </c>
      <c r="F111" s="26"/>
      <c r="G111" s="27">
        <f>G112</f>
        <v>1000</v>
      </c>
      <c r="H111" s="27">
        <f t="shared" si="20"/>
        <v>1000</v>
      </c>
      <c r="I111" s="27">
        <f t="shared" si="20"/>
        <v>1000</v>
      </c>
    </row>
    <row r="112" spans="1:9" s="18" customFormat="1">
      <c r="A112" s="16">
        <v>102</v>
      </c>
      <c r="B112" s="28" t="s">
        <v>48</v>
      </c>
      <c r="C112" s="31" t="s">
        <v>16</v>
      </c>
      <c r="D112" s="31" t="s">
        <v>107</v>
      </c>
      <c r="E112" s="26" t="s">
        <v>114</v>
      </c>
      <c r="F112" s="31" t="s">
        <v>49</v>
      </c>
      <c r="G112" s="27">
        <f>G113</f>
        <v>1000</v>
      </c>
      <c r="H112" s="27">
        <f t="shared" si="20"/>
        <v>1000</v>
      </c>
      <c r="I112" s="27">
        <f t="shared" si="20"/>
        <v>1000</v>
      </c>
    </row>
    <row r="113" spans="1:9" s="18" customFormat="1" ht="18.75" customHeight="1">
      <c r="A113" s="16">
        <v>103</v>
      </c>
      <c r="B113" s="28" t="s">
        <v>56</v>
      </c>
      <c r="C113" s="31" t="s">
        <v>16</v>
      </c>
      <c r="D113" s="31" t="s">
        <v>107</v>
      </c>
      <c r="E113" s="26" t="s">
        <v>114</v>
      </c>
      <c r="F113" s="26" t="s">
        <v>57</v>
      </c>
      <c r="G113" s="27">
        <v>1000</v>
      </c>
      <c r="H113" s="32">
        <v>1000</v>
      </c>
      <c r="I113" s="32">
        <v>1000</v>
      </c>
    </row>
    <row r="114" spans="1:9" s="18" customFormat="1" ht="56.25">
      <c r="A114" s="16">
        <v>104</v>
      </c>
      <c r="B114" s="30" t="s">
        <v>115</v>
      </c>
      <c r="C114" s="31" t="s">
        <v>16</v>
      </c>
      <c r="D114" s="31" t="s">
        <v>107</v>
      </c>
      <c r="E114" s="26" t="s">
        <v>116</v>
      </c>
      <c r="F114" s="26"/>
      <c r="G114" s="27">
        <f t="shared" ref="G114:I115" si="21">G115</f>
        <v>5000</v>
      </c>
      <c r="H114" s="27">
        <f t="shared" si="21"/>
        <v>5000</v>
      </c>
      <c r="I114" s="27">
        <f t="shared" si="21"/>
        <v>5000</v>
      </c>
    </row>
    <row r="115" spans="1:9" s="18" customFormat="1" ht="37.5">
      <c r="A115" s="16">
        <v>105</v>
      </c>
      <c r="B115" s="28" t="s">
        <v>34</v>
      </c>
      <c r="C115" s="31" t="s">
        <v>16</v>
      </c>
      <c r="D115" s="31" t="s">
        <v>107</v>
      </c>
      <c r="E115" s="26" t="s">
        <v>116</v>
      </c>
      <c r="F115" s="31" t="s">
        <v>36</v>
      </c>
      <c r="G115" s="27">
        <f t="shared" si="21"/>
        <v>5000</v>
      </c>
      <c r="H115" s="27">
        <f t="shared" si="21"/>
        <v>5000</v>
      </c>
      <c r="I115" s="27">
        <f t="shared" si="21"/>
        <v>5000</v>
      </c>
    </row>
    <row r="116" spans="1:9" s="18" customFormat="1" ht="37.5">
      <c r="A116" s="16">
        <v>106</v>
      </c>
      <c r="B116" s="28" t="s">
        <v>37</v>
      </c>
      <c r="C116" s="31" t="s">
        <v>16</v>
      </c>
      <c r="D116" s="31" t="s">
        <v>107</v>
      </c>
      <c r="E116" s="26" t="s">
        <v>116</v>
      </c>
      <c r="F116" s="26" t="s">
        <v>38</v>
      </c>
      <c r="G116" s="27">
        <v>5000</v>
      </c>
      <c r="H116" s="32">
        <v>5000</v>
      </c>
      <c r="I116" s="32">
        <v>5000</v>
      </c>
    </row>
    <row r="117" spans="1:9" s="23" customFormat="1">
      <c r="A117" s="16">
        <v>107</v>
      </c>
      <c r="B117" s="34" t="s">
        <v>117</v>
      </c>
      <c r="C117" s="35" t="s">
        <v>16</v>
      </c>
      <c r="D117" s="35" t="s">
        <v>118</v>
      </c>
      <c r="E117" s="24"/>
      <c r="F117" s="24"/>
      <c r="G117" s="21">
        <f t="shared" ref="G117:H120" si="22">G118</f>
        <v>30000</v>
      </c>
      <c r="H117" s="21">
        <f t="shared" si="22"/>
        <v>30000</v>
      </c>
      <c r="I117" s="21">
        <f>I118</f>
        <v>30000</v>
      </c>
    </row>
    <row r="118" spans="1:9" s="18" customFormat="1">
      <c r="A118" s="16">
        <v>108</v>
      </c>
      <c r="B118" s="28" t="s">
        <v>119</v>
      </c>
      <c r="C118" s="31" t="s">
        <v>16</v>
      </c>
      <c r="D118" s="31" t="s">
        <v>120</v>
      </c>
      <c r="E118" s="26"/>
      <c r="F118" s="26"/>
      <c r="G118" s="27">
        <f t="shared" si="22"/>
        <v>30000</v>
      </c>
      <c r="H118" s="27">
        <f t="shared" si="22"/>
        <v>30000</v>
      </c>
      <c r="I118" s="27">
        <f>I119</f>
        <v>30000</v>
      </c>
    </row>
    <row r="119" spans="1:9" s="18" customFormat="1" ht="56.25">
      <c r="A119" s="16">
        <v>109</v>
      </c>
      <c r="B119" s="30" t="s">
        <v>70</v>
      </c>
      <c r="C119" s="31" t="s">
        <v>16</v>
      </c>
      <c r="D119" s="31" t="s">
        <v>120</v>
      </c>
      <c r="E119" s="26" t="s">
        <v>71</v>
      </c>
      <c r="F119" s="26"/>
      <c r="G119" s="27">
        <f t="shared" si="22"/>
        <v>30000</v>
      </c>
      <c r="H119" s="27">
        <f t="shared" si="22"/>
        <v>30000</v>
      </c>
      <c r="I119" s="27">
        <f>I120</f>
        <v>30000</v>
      </c>
    </row>
    <row r="120" spans="1:9" s="18" customFormat="1">
      <c r="A120" s="16">
        <v>110</v>
      </c>
      <c r="B120" s="30" t="s">
        <v>121</v>
      </c>
      <c r="C120" s="31" t="s">
        <v>16</v>
      </c>
      <c r="D120" s="31" t="s">
        <v>120</v>
      </c>
      <c r="E120" s="26" t="s">
        <v>122</v>
      </c>
      <c r="F120" s="26"/>
      <c r="G120" s="27">
        <f>G121</f>
        <v>30000</v>
      </c>
      <c r="H120" s="27">
        <f t="shared" si="22"/>
        <v>30000</v>
      </c>
      <c r="I120" s="27">
        <f>I121</f>
        <v>30000</v>
      </c>
    </row>
    <row r="121" spans="1:9" s="18" customFormat="1" ht="75">
      <c r="A121" s="16">
        <v>111</v>
      </c>
      <c r="B121" s="30" t="s">
        <v>123</v>
      </c>
      <c r="C121" s="31" t="s">
        <v>16</v>
      </c>
      <c r="D121" s="31" t="s">
        <v>120</v>
      </c>
      <c r="E121" s="26" t="s">
        <v>124</v>
      </c>
      <c r="F121" s="26"/>
      <c r="G121" s="27">
        <f t="shared" ref="G121:I122" si="23">G122</f>
        <v>30000</v>
      </c>
      <c r="H121" s="27">
        <f t="shared" si="23"/>
        <v>30000</v>
      </c>
      <c r="I121" s="27">
        <f t="shared" si="23"/>
        <v>30000</v>
      </c>
    </row>
    <row r="122" spans="1:9" s="18" customFormat="1" ht="75">
      <c r="A122" s="16">
        <v>112</v>
      </c>
      <c r="B122" s="30" t="s">
        <v>26</v>
      </c>
      <c r="C122" s="31" t="s">
        <v>16</v>
      </c>
      <c r="D122" s="31" t="s">
        <v>120</v>
      </c>
      <c r="E122" s="26" t="s">
        <v>124</v>
      </c>
      <c r="F122" s="26" t="s">
        <v>27</v>
      </c>
      <c r="G122" s="27">
        <f t="shared" si="23"/>
        <v>30000</v>
      </c>
      <c r="H122" s="27">
        <f t="shared" si="23"/>
        <v>30000</v>
      </c>
      <c r="I122" s="27">
        <f t="shared" si="23"/>
        <v>30000</v>
      </c>
    </row>
    <row r="123" spans="1:9" s="18" customFormat="1" ht="37.5">
      <c r="A123" s="16">
        <v>113</v>
      </c>
      <c r="B123" s="28" t="s">
        <v>28</v>
      </c>
      <c r="C123" s="31" t="s">
        <v>16</v>
      </c>
      <c r="D123" s="31" t="s">
        <v>120</v>
      </c>
      <c r="E123" s="26" t="s">
        <v>124</v>
      </c>
      <c r="F123" s="26" t="s">
        <v>110</v>
      </c>
      <c r="G123" s="27">
        <v>30000</v>
      </c>
      <c r="H123" s="32">
        <v>30000</v>
      </c>
      <c r="I123" s="32">
        <v>30000</v>
      </c>
    </row>
    <row r="124" spans="1:9" s="23" customFormat="1">
      <c r="A124" s="16">
        <v>114</v>
      </c>
      <c r="B124" s="34" t="s">
        <v>125</v>
      </c>
      <c r="C124" s="35" t="s">
        <v>16</v>
      </c>
      <c r="D124" s="35" t="s">
        <v>126</v>
      </c>
      <c r="E124" s="24"/>
      <c r="F124" s="24"/>
      <c r="G124" s="21">
        <f>G125</f>
        <v>100000</v>
      </c>
      <c r="H124" s="21">
        <f>H125</f>
        <v>100000</v>
      </c>
      <c r="I124" s="21">
        <f>I125</f>
        <v>100000</v>
      </c>
    </row>
    <row r="125" spans="1:9" s="18" customFormat="1">
      <c r="A125" s="16">
        <v>115</v>
      </c>
      <c r="B125" s="28" t="s">
        <v>127</v>
      </c>
      <c r="C125" s="31" t="s">
        <v>16</v>
      </c>
      <c r="D125" s="31" t="s">
        <v>128</v>
      </c>
      <c r="E125" s="26"/>
      <c r="F125" s="26"/>
      <c r="G125" s="27">
        <f>G126</f>
        <v>100000</v>
      </c>
      <c r="H125" s="27">
        <f t="shared" ref="H125:I129" si="24">H126</f>
        <v>100000</v>
      </c>
      <c r="I125" s="27">
        <f t="shared" si="24"/>
        <v>100000</v>
      </c>
    </row>
    <row r="126" spans="1:9" s="18" customFormat="1" ht="56.25">
      <c r="A126" s="16">
        <v>116</v>
      </c>
      <c r="B126" s="30" t="s">
        <v>70</v>
      </c>
      <c r="C126" s="31" t="s">
        <v>16</v>
      </c>
      <c r="D126" s="31" t="s">
        <v>128</v>
      </c>
      <c r="E126" s="26" t="s">
        <v>71</v>
      </c>
      <c r="F126" s="26"/>
      <c r="G126" s="27">
        <f>G127</f>
        <v>100000</v>
      </c>
      <c r="H126" s="27">
        <f t="shared" si="24"/>
        <v>100000</v>
      </c>
      <c r="I126" s="27">
        <f t="shared" si="24"/>
        <v>100000</v>
      </c>
    </row>
    <row r="127" spans="1:9" s="18" customFormat="1">
      <c r="A127" s="16">
        <v>117</v>
      </c>
      <c r="B127" s="30" t="s">
        <v>121</v>
      </c>
      <c r="C127" s="31" t="s">
        <v>16</v>
      </c>
      <c r="D127" s="31" t="s">
        <v>128</v>
      </c>
      <c r="E127" s="26" t="s">
        <v>122</v>
      </c>
      <c r="F127" s="26"/>
      <c r="G127" s="27">
        <f>G128</f>
        <v>100000</v>
      </c>
      <c r="H127" s="27">
        <f t="shared" si="24"/>
        <v>100000</v>
      </c>
      <c r="I127" s="27">
        <f t="shared" si="24"/>
        <v>100000</v>
      </c>
    </row>
    <row r="128" spans="1:9" s="18" customFormat="1" ht="75">
      <c r="A128" s="16">
        <v>118</v>
      </c>
      <c r="B128" s="30" t="s">
        <v>129</v>
      </c>
      <c r="C128" s="31" t="s">
        <v>16</v>
      </c>
      <c r="D128" s="31" t="s">
        <v>128</v>
      </c>
      <c r="E128" s="26" t="s">
        <v>130</v>
      </c>
      <c r="F128" s="26"/>
      <c r="G128" s="27">
        <f>G129</f>
        <v>100000</v>
      </c>
      <c r="H128" s="27">
        <f t="shared" si="24"/>
        <v>100000</v>
      </c>
      <c r="I128" s="27">
        <f t="shared" si="24"/>
        <v>100000</v>
      </c>
    </row>
    <row r="129" spans="1:9" s="18" customFormat="1" ht="37.5">
      <c r="A129" s="16">
        <v>119</v>
      </c>
      <c r="B129" s="28" t="s">
        <v>34</v>
      </c>
      <c r="C129" s="31" t="s">
        <v>16</v>
      </c>
      <c r="D129" s="31" t="s">
        <v>128</v>
      </c>
      <c r="E129" s="26" t="s">
        <v>130</v>
      </c>
      <c r="F129" s="26" t="s">
        <v>36</v>
      </c>
      <c r="G129" s="27">
        <f>G130</f>
        <v>100000</v>
      </c>
      <c r="H129" s="27">
        <f t="shared" si="24"/>
        <v>100000</v>
      </c>
      <c r="I129" s="27">
        <f t="shared" si="24"/>
        <v>100000</v>
      </c>
    </row>
    <row r="130" spans="1:9" s="18" customFormat="1" ht="37.5">
      <c r="A130" s="16">
        <v>120</v>
      </c>
      <c r="B130" s="28" t="s">
        <v>37</v>
      </c>
      <c r="C130" s="31" t="s">
        <v>16</v>
      </c>
      <c r="D130" s="31" t="s">
        <v>128</v>
      </c>
      <c r="E130" s="26" t="s">
        <v>130</v>
      </c>
      <c r="F130" s="26" t="s">
        <v>38</v>
      </c>
      <c r="G130" s="27">
        <v>100000</v>
      </c>
      <c r="H130" s="27">
        <v>100000</v>
      </c>
      <c r="I130" s="27">
        <v>100000</v>
      </c>
    </row>
    <row r="131" spans="1:9" s="23" customFormat="1">
      <c r="A131" s="16">
        <v>121</v>
      </c>
      <c r="B131" s="36" t="s">
        <v>131</v>
      </c>
      <c r="C131" s="35" t="s">
        <v>16</v>
      </c>
      <c r="D131" s="35" t="s">
        <v>132</v>
      </c>
      <c r="E131" s="24"/>
      <c r="F131" s="24"/>
      <c r="G131" s="21">
        <f t="shared" ref="G131:I136" si="25">G132</f>
        <v>25000</v>
      </c>
      <c r="H131" s="21">
        <f t="shared" si="25"/>
        <v>25000</v>
      </c>
      <c r="I131" s="21">
        <f t="shared" si="25"/>
        <v>25000</v>
      </c>
    </row>
    <row r="132" spans="1:9" s="18" customFormat="1">
      <c r="A132" s="16">
        <v>122</v>
      </c>
      <c r="B132" s="30" t="s">
        <v>133</v>
      </c>
      <c r="C132" s="31" t="s">
        <v>16</v>
      </c>
      <c r="D132" s="31" t="s">
        <v>134</v>
      </c>
      <c r="E132" s="26"/>
      <c r="F132" s="26"/>
      <c r="G132" s="27">
        <f t="shared" si="25"/>
        <v>25000</v>
      </c>
      <c r="H132" s="27">
        <f t="shared" si="25"/>
        <v>25000</v>
      </c>
      <c r="I132" s="27">
        <f t="shared" si="25"/>
        <v>25000</v>
      </c>
    </row>
    <row r="133" spans="1:9" s="18" customFormat="1" ht="56.25">
      <c r="A133" s="16">
        <v>123</v>
      </c>
      <c r="B133" s="30" t="s">
        <v>70</v>
      </c>
      <c r="C133" s="31" t="s">
        <v>16</v>
      </c>
      <c r="D133" s="31" t="s">
        <v>134</v>
      </c>
      <c r="E133" s="26" t="s">
        <v>71</v>
      </c>
      <c r="F133" s="26"/>
      <c r="G133" s="27">
        <f t="shared" si="25"/>
        <v>25000</v>
      </c>
      <c r="H133" s="27">
        <f t="shared" si="25"/>
        <v>25000</v>
      </c>
      <c r="I133" s="27">
        <f t="shared" si="25"/>
        <v>25000</v>
      </c>
    </row>
    <row r="134" spans="1:9" s="18" customFormat="1">
      <c r="A134" s="16">
        <v>124</v>
      </c>
      <c r="B134" s="30" t="s">
        <v>121</v>
      </c>
      <c r="C134" s="31" t="s">
        <v>16</v>
      </c>
      <c r="D134" s="31" t="s">
        <v>134</v>
      </c>
      <c r="E134" s="26" t="s">
        <v>122</v>
      </c>
      <c r="F134" s="26"/>
      <c r="G134" s="27">
        <f t="shared" si="25"/>
        <v>25000</v>
      </c>
      <c r="H134" s="27">
        <f t="shared" si="25"/>
        <v>25000</v>
      </c>
      <c r="I134" s="27">
        <f t="shared" si="25"/>
        <v>25000</v>
      </c>
    </row>
    <row r="135" spans="1:9" s="18" customFormat="1" ht="75">
      <c r="A135" s="16">
        <v>125</v>
      </c>
      <c r="B135" s="30" t="s">
        <v>135</v>
      </c>
      <c r="C135" s="31" t="s">
        <v>16</v>
      </c>
      <c r="D135" s="31" t="s">
        <v>134</v>
      </c>
      <c r="E135" s="26" t="s">
        <v>136</v>
      </c>
      <c r="F135" s="26"/>
      <c r="G135" s="27">
        <f t="shared" si="25"/>
        <v>25000</v>
      </c>
      <c r="H135" s="27">
        <f t="shared" si="25"/>
        <v>25000</v>
      </c>
      <c r="I135" s="27">
        <f t="shared" si="25"/>
        <v>25000</v>
      </c>
    </row>
    <row r="136" spans="1:9" s="18" customFormat="1" ht="37.5">
      <c r="A136" s="16">
        <v>126</v>
      </c>
      <c r="B136" s="28" t="s">
        <v>34</v>
      </c>
      <c r="C136" s="31" t="s">
        <v>16</v>
      </c>
      <c r="D136" s="31" t="s">
        <v>134</v>
      </c>
      <c r="E136" s="26" t="s">
        <v>136</v>
      </c>
      <c r="F136" s="26" t="s">
        <v>36</v>
      </c>
      <c r="G136" s="27">
        <f t="shared" si="25"/>
        <v>25000</v>
      </c>
      <c r="H136" s="27">
        <f t="shared" si="25"/>
        <v>25000</v>
      </c>
      <c r="I136" s="27">
        <f t="shared" si="25"/>
        <v>25000</v>
      </c>
    </row>
    <row r="137" spans="1:9" s="18" customFormat="1" ht="37.5">
      <c r="A137" s="16">
        <v>127</v>
      </c>
      <c r="B137" s="28" t="s">
        <v>37</v>
      </c>
      <c r="C137" s="31" t="s">
        <v>16</v>
      </c>
      <c r="D137" s="31" t="s">
        <v>134</v>
      </c>
      <c r="E137" s="26" t="s">
        <v>136</v>
      </c>
      <c r="F137" s="26" t="s">
        <v>38</v>
      </c>
      <c r="G137" s="27">
        <v>25000</v>
      </c>
      <c r="H137" s="27">
        <v>25000</v>
      </c>
      <c r="I137" s="27">
        <v>25000</v>
      </c>
    </row>
    <row r="138" spans="1:9" s="23" customFormat="1" ht="56.25">
      <c r="A138" s="16">
        <v>128</v>
      </c>
      <c r="B138" s="36" t="s">
        <v>137</v>
      </c>
      <c r="C138" s="35" t="s">
        <v>16</v>
      </c>
      <c r="D138" s="35" t="s">
        <v>138</v>
      </c>
      <c r="E138" s="24"/>
      <c r="F138" s="24"/>
      <c r="G138" s="21">
        <f t="shared" ref="G138:I143" si="26">G139</f>
        <v>375946</v>
      </c>
      <c r="H138" s="21">
        <f t="shared" si="26"/>
        <v>375946</v>
      </c>
      <c r="I138" s="21">
        <f t="shared" si="26"/>
        <v>375946</v>
      </c>
    </row>
    <row r="139" spans="1:9" s="18" customFormat="1">
      <c r="A139" s="16">
        <v>129</v>
      </c>
      <c r="B139" s="30" t="s">
        <v>139</v>
      </c>
      <c r="C139" s="31" t="s">
        <v>16</v>
      </c>
      <c r="D139" s="31" t="s">
        <v>140</v>
      </c>
      <c r="E139" s="26"/>
      <c r="F139" s="26"/>
      <c r="G139" s="27">
        <f t="shared" si="26"/>
        <v>375946</v>
      </c>
      <c r="H139" s="27">
        <f t="shared" si="26"/>
        <v>375946</v>
      </c>
      <c r="I139" s="27">
        <f t="shared" si="26"/>
        <v>375946</v>
      </c>
    </row>
    <row r="140" spans="1:9" s="18" customFormat="1" ht="56.25">
      <c r="A140" s="16">
        <v>130</v>
      </c>
      <c r="B140" s="30" t="s">
        <v>70</v>
      </c>
      <c r="C140" s="31" t="s">
        <v>16</v>
      </c>
      <c r="D140" s="31" t="s">
        <v>140</v>
      </c>
      <c r="E140" s="26" t="s">
        <v>71</v>
      </c>
      <c r="F140" s="26"/>
      <c r="G140" s="27">
        <f t="shared" si="26"/>
        <v>375946</v>
      </c>
      <c r="H140" s="27">
        <f t="shared" si="26"/>
        <v>375946</v>
      </c>
      <c r="I140" s="27">
        <f t="shared" si="26"/>
        <v>375946</v>
      </c>
    </row>
    <row r="141" spans="1:9" s="18" customFormat="1">
      <c r="A141" s="16">
        <v>131</v>
      </c>
      <c r="B141" s="30" t="s">
        <v>96</v>
      </c>
      <c r="C141" s="31" t="s">
        <v>16</v>
      </c>
      <c r="D141" s="31" t="s">
        <v>140</v>
      </c>
      <c r="E141" s="26" t="s">
        <v>97</v>
      </c>
      <c r="F141" s="26"/>
      <c r="G141" s="27">
        <f t="shared" si="26"/>
        <v>375946</v>
      </c>
      <c r="H141" s="27">
        <f t="shared" si="26"/>
        <v>375946</v>
      </c>
      <c r="I141" s="27">
        <f t="shared" si="26"/>
        <v>375946</v>
      </c>
    </row>
    <row r="142" spans="1:9" s="18" customFormat="1" ht="131.25">
      <c r="A142" s="16">
        <v>132</v>
      </c>
      <c r="B142" s="30" t="s">
        <v>141</v>
      </c>
      <c r="C142" s="31" t="s">
        <v>16</v>
      </c>
      <c r="D142" s="31" t="s">
        <v>140</v>
      </c>
      <c r="E142" s="26" t="s">
        <v>142</v>
      </c>
      <c r="F142" s="26"/>
      <c r="G142" s="27">
        <f t="shared" si="26"/>
        <v>375946</v>
      </c>
      <c r="H142" s="27">
        <f>H143</f>
        <v>375946</v>
      </c>
      <c r="I142" s="27">
        <f>I143</f>
        <v>375946</v>
      </c>
    </row>
    <row r="143" spans="1:9" s="18" customFormat="1">
      <c r="A143" s="16">
        <v>133</v>
      </c>
      <c r="B143" s="30" t="s">
        <v>143</v>
      </c>
      <c r="C143" s="31" t="s">
        <v>16</v>
      </c>
      <c r="D143" s="31" t="s">
        <v>140</v>
      </c>
      <c r="E143" s="26" t="s">
        <v>142</v>
      </c>
      <c r="F143" s="26" t="s">
        <v>144</v>
      </c>
      <c r="G143" s="27">
        <f t="shared" si="26"/>
        <v>375946</v>
      </c>
      <c r="H143" s="27">
        <f>H144</f>
        <v>375946</v>
      </c>
      <c r="I143" s="27">
        <f>I144</f>
        <v>375946</v>
      </c>
    </row>
    <row r="144" spans="1:9" s="18" customFormat="1">
      <c r="A144" s="16">
        <v>134</v>
      </c>
      <c r="B144" s="38" t="s">
        <v>145</v>
      </c>
      <c r="C144" s="31" t="s">
        <v>16</v>
      </c>
      <c r="D144" s="31" t="s">
        <v>140</v>
      </c>
      <c r="E144" s="26" t="s">
        <v>142</v>
      </c>
      <c r="F144" s="26" t="s">
        <v>146</v>
      </c>
      <c r="G144" s="27">
        <v>375946</v>
      </c>
      <c r="H144" s="27">
        <v>375946</v>
      </c>
      <c r="I144" s="27">
        <v>375946</v>
      </c>
    </row>
    <row r="145" spans="1:9" s="43" customFormat="1">
      <c r="A145" s="39"/>
      <c r="B145" s="40" t="s">
        <v>147</v>
      </c>
      <c r="C145" s="41"/>
      <c r="D145" s="24"/>
      <c r="E145" s="41"/>
      <c r="F145" s="42"/>
      <c r="G145" s="21">
        <f>G12+G46+G54+G71+G90+G117+G124+G131+G138</f>
        <v>5860917</v>
      </c>
      <c r="H145" s="21">
        <f>H12+H46+H54+H71+H90+H117+H124+H131+H138</f>
        <v>5167457</v>
      </c>
      <c r="I145" s="21">
        <f>I12+I46+I54+I71+I90+I117+I124+I131+I138</f>
        <v>5257967</v>
      </c>
    </row>
    <row r="146" spans="1:9">
      <c r="A146" s="44"/>
      <c r="B146" s="45"/>
      <c r="E146" s="46"/>
      <c r="G146" s="47"/>
      <c r="H146" s="47"/>
      <c r="I146" s="47"/>
    </row>
    <row r="147" spans="1:9">
      <c r="A147" s="44"/>
      <c r="B147" s="45"/>
      <c r="F147" s="48"/>
      <c r="G147" s="49"/>
      <c r="H147" s="49"/>
      <c r="I147" s="49"/>
    </row>
    <row r="148" spans="1:9">
      <c r="A148" s="44"/>
      <c r="B148" s="50"/>
      <c r="G148" s="51"/>
    </row>
    <row r="149" spans="1:9">
      <c r="A149" s="44"/>
      <c r="B149" s="45"/>
      <c r="G149" s="52"/>
    </row>
    <row r="150" spans="1:9">
      <c r="A150" s="44"/>
      <c r="B150" s="45"/>
      <c r="G150" s="52"/>
    </row>
    <row r="151" spans="1:9">
      <c r="A151" s="44"/>
      <c r="B151" s="45"/>
      <c r="G151" s="52"/>
    </row>
    <row r="152" spans="1:9">
      <c r="A152" s="44"/>
    </row>
    <row r="153" spans="1:9">
      <c r="A153" s="44"/>
      <c r="G153" s="43"/>
    </row>
    <row r="154" spans="1:9">
      <c r="A154" s="44"/>
    </row>
    <row r="155" spans="1:9">
      <c r="A155" s="44"/>
    </row>
    <row r="156" spans="1:9">
      <c r="A156" s="44"/>
      <c r="G156" s="52"/>
    </row>
    <row r="157" spans="1:9">
      <c r="A157" s="44"/>
    </row>
    <row r="158" spans="1:9">
      <c r="A158" s="44"/>
    </row>
    <row r="159" spans="1:9">
      <c r="A159" s="44"/>
    </row>
    <row r="160" spans="1:9">
      <c r="A160" s="44"/>
    </row>
    <row r="161" spans="1:1">
      <c r="A161" s="44"/>
    </row>
    <row r="162" spans="1:1">
      <c r="A162" s="44"/>
    </row>
    <row r="163" spans="1:1">
      <c r="A163" s="44"/>
    </row>
    <row r="164" spans="1:1">
      <c r="A164" s="44"/>
    </row>
    <row r="165" spans="1:1">
      <c r="A165" s="44"/>
    </row>
    <row r="166" spans="1:1">
      <c r="A166" s="44"/>
    </row>
    <row r="167" spans="1:1">
      <c r="A167" s="44"/>
    </row>
    <row r="168" spans="1:1">
      <c r="A168" s="44"/>
    </row>
    <row r="169" spans="1:1">
      <c r="A169" s="44"/>
    </row>
    <row r="170" spans="1:1">
      <c r="A170" s="44"/>
    </row>
    <row r="171" spans="1:1">
      <c r="A171" s="44"/>
    </row>
    <row r="172" spans="1:1">
      <c r="A172" s="44"/>
    </row>
    <row r="173" spans="1:1">
      <c r="A173" s="44"/>
    </row>
    <row r="174" spans="1:1">
      <c r="A174" s="44"/>
    </row>
    <row r="175" spans="1:1">
      <c r="A175" s="44"/>
    </row>
    <row r="176" spans="1:1">
      <c r="A176" s="44"/>
    </row>
    <row r="177" spans="1:1">
      <c r="A177" s="44"/>
    </row>
    <row r="178" spans="1:1">
      <c r="A178" s="44"/>
    </row>
    <row r="179" spans="1:1">
      <c r="A179" s="44"/>
    </row>
    <row r="180" spans="1:1">
      <c r="A180" s="44"/>
    </row>
    <row r="181" spans="1:1">
      <c r="A181" s="44"/>
    </row>
    <row r="182" spans="1:1">
      <c r="A182" s="44"/>
    </row>
    <row r="183" spans="1:1">
      <c r="A183" s="44"/>
    </row>
    <row r="184" spans="1:1">
      <c r="A184" s="44"/>
    </row>
    <row r="185" spans="1:1">
      <c r="A185" s="44"/>
    </row>
    <row r="186" spans="1:1">
      <c r="A186" s="44"/>
    </row>
    <row r="187" spans="1:1">
      <c r="A187" s="44"/>
    </row>
    <row r="188" spans="1:1">
      <c r="A188" s="44"/>
    </row>
    <row r="189" spans="1:1">
      <c r="A189" s="44"/>
    </row>
    <row r="190" spans="1:1">
      <c r="A190" s="44"/>
    </row>
    <row r="191" spans="1:1">
      <c r="A191" s="44"/>
    </row>
    <row r="192" spans="1:1">
      <c r="A192" s="44"/>
    </row>
    <row r="193" spans="1:1">
      <c r="A193" s="44"/>
    </row>
    <row r="194" spans="1:1">
      <c r="A194" s="53"/>
    </row>
    <row r="195" spans="1:1">
      <c r="A195" s="53"/>
    </row>
    <row r="196" spans="1:1">
      <c r="A196" s="53"/>
    </row>
    <row r="197" spans="1:1">
      <c r="A197" s="53"/>
    </row>
    <row r="198" spans="1:1">
      <c r="A198" s="53"/>
    </row>
    <row r="199" spans="1:1">
      <c r="A199" s="53"/>
    </row>
    <row r="200" spans="1:1">
      <c r="A200" s="53"/>
    </row>
    <row r="201" spans="1:1">
      <c r="A201" s="53"/>
    </row>
    <row r="202" spans="1:1">
      <c r="A202" s="53"/>
    </row>
    <row r="217" spans="3:4">
      <c r="C217" s="1"/>
    </row>
    <row r="218" spans="3:4">
      <c r="C218" s="1"/>
      <c r="D218" s="1"/>
    </row>
    <row r="219" spans="3:4">
      <c r="C219" s="1"/>
      <c r="D219" s="1"/>
    </row>
    <row r="220" spans="3:4">
      <c r="C220" s="1"/>
      <c r="D220" s="1"/>
    </row>
    <row r="221" spans="3:4">
      <c r="C221" s="1"/>
      <c r="D221" s="1"/>
    </row>
    <row r="222" spans="3:4">
      <c r="C222" s="1"/>
      <c r="D222" s="1"/>
    </row>
    <row r="223" spans="3:4">
      <c r="C223" s="1"/>
      <c r="D223" s="1"/>
    </row>
    <row r="224" spans="3:4">
      <c r="C224" s="1"/>
      <c r="D224" s="1"/>
    </row>
    <row r="225" spans="3:4">
      <c r="C225" s="1"/>
      <c r="D225" s="1"/>
    </row>
    <row r="226" spans="3:4">
      <c r="C226" s="1"/>
      <c r="D226" s="1"/>
    </row>
    <row r="227" spans="3:4">
      <c r="C227" s="1"/>
      <c r="D227" s="1"/>
    </row>
    <row r="228" spans="3:4">
      <c r="C228" s="1"/>
      <c r="D228" s="1"/>
    </row>
    <row r="229" spans="3:4">
      <c r="C229" s="1"/>
      <c r="D229" s="1"/>
    </row>
    <row r="230" spans="3:4">
      <c r="C230" s="1"/>
      <c r="D230" s="1"/>
    </row>
    <row r="231" spans="3:4">
      <c r="C231" s="1"/>
      <c r="D231" s="1"/>
    </row>
    <row r="232" spans="3:4">
      <c r="C232" s="1"/>
      <c r="D232" s="1"/>
    </row>
    <row r="233" spans="3:4">
      <c r="C233" s="1"/>
      <c r="D233" s="1"/>
    </row>
    <row r="234" spans="3:4">
      <c r="C234" s="1"/>
      <c r="D234" s="1"/>
    </row>
    <row r="235" spans="3:4">
      <c r="C235" s="1"/>
      <c r="D235" s="1"/>
    </row>
    <row r="236" spans="3:4">
      <c r="C236" s="1"/>
      <c r="D236" s="1"/>
    </row>
    <row r="237" spans="3:4">
      <c r="C237" s="1"/>
      <c r="D237" s="1"/>
    </row>
    <row r="238" spans="3:4">
      <c r="C238" s="1"/>
      <c r="D238" s="1"/>
    </row>
    <row r="239" spans="3:4">
      <c r="C239" s="1"/>
      <c r="D239" s="1"/>
    </row>
    <row r="240" spans="3:4">
      <c r="C240" s="1"/>
      <c r="D240" s="1"/>
    </row>
    <row r="241" spans="3:4">
      <c r="C241" s="1"/>
      <c r="D241" s="1"/>
    </row>
    <row r="242" spans="3:4">
      <c r="C242" s="1"/>
      <c r="D242" s="1"/>
    </row>
    <row r="243" spans="3:4">
      <c r="C243" s="1"/>
      <c r="D243" s="1"/>
    </row>
    <row r="244" spans="3:4">
      <c r="C244" s="1"/>
      <c r="D244" s="1"/>
    </row>
    <row r="245" spans="3:4">
      <c r="C245" s="1"/>
      <c r="D245" s="1"/>
    </row>
    <row r="246" spans="3:4">
      <c r="C246" s="1"/>
      <c r="D246" s="1"/>
    </row>
    <row r="247" spans="3:4">
      <c r="C247" s="1"/>
      <c r="D247" s="1"/>
    </row>
    <row r="248" spans="3:4">
      <c r="C248" s="1"/>
      <c r="D248" s="1"/>
    </row>
    <row r="249" spans="3:4">
      <c r="C249" s="1"/>
      <c r="D249" s="1"/>
    </row>
    <row r="250" spans="3:4">
      <c r="C250" s="1"/>
      <c r="D250" s="1"/>
    </row>
    <row r="251" spans="3:4">
      <c r="C251" s="1"/>
      <c r="D251" s="1"/>
    </row>
    <row r="252" spans="3:4">
      <c r="C252" s="1"/>
      <c r="D252" s="1"/>
    </row>
    <row r="253" spans="3:4">
      <c r="C253" s="1"/>
      <c r="D253" s="1"/>
    </row>
    <row r="254" spans="3:4">
      <c r="C254" s="1"/>
      <c r="D254" s="1"/>
    </row>
    <row r="255" spans="3:4">
      <c r="C255" s="1"/>
      <c r="D255" s="1"/>
    </row>
    <row r="256" spans="3:4">
      <c r="C256" s="1"/>
      <c r="D256" s="1"/>
    </row>
    <row r="257" spans="3:4">
      <c r="C257" s="1"/>
      <c r="D257" s="1"/>
    </row>
    <row r="258" spans="3:4">
      <c r="C258" s="1"/>
      <c r="D258" s="1"/>
    </row>
    <row r="259" spans="3:4">
      <c r="C259" s="1"/>
      <c r="D259" s="1"/>
    </row>
    <row r="260" spans="3:4">
      <c r="C260" s="1"/>
      <c r="D260" s="1"/>
    </row>
    <row r="261" spans="3:4">
      <c r="C261" s="1"/>
      <c r="D261" s="1"/>
    </row>
    <row r="262" spans="3:4">
      <c r="C262" s="1"/>
      <c r="D262" s="1"/>
    </row>
    <row r="263" spans="3:4">
      <c r="C263" s="1"/>
      <c r="D263" s="1"/>
    </row>
    <row r="264" spans="3:4">
      <c r="C264" s="1"/>
      <c r="D264" s="1"/>
    </row>
    <row r="265" spans="3:4">
      <c r="C265" s="1"/>
      <c r="D265" s="1"/>
    </row>
    <row r="266" spans="3:4">
      <c r="C266" s="1"/>
      <c r="D266" s="1"/>
    </row>
    <row r="267" spans="3:4">
      <c r="C267" s="1"/>
      <c r="D267" s="1"/>
    </row>
    <row r="268" spans="3:4">
      <c r="C268" s="1"/>
      <c r="D268" s="1"/>
    </row>
    <row r="269" spans="3:4">
      <c r="C269" s="1"/>
      <c r="D269" s="1"/>
    </row>
    <row r="270" spans="3:4">
      <c r="D270" s="1"/>
    </row>
  </sheetData>
  <autoFilter ref="A9:I147"/>
  <mergeCells count="10">
    <mergeCell ref="C4:G4"/>
    <mergeCell ref="C5:G5"/>
    <mergeCell ref="C6:G6"/>
    <mergeCell ref="A7:I7"/>
    <mergeCell ref="C1:G1"/>
    <mergeCell ref="H1:I1"/>
    <mergeCell ref="C2:G2"/>
    <mergeCell ref="H2:I2"/>
    <mergeCell ref="C3:G3"/>
    <mergeCell ref="H3:I3"/>
  </mergeCells>
  <printOptions horizontalCentered="1"/>
  <pageMargins left="0.62992125984251968" right="3.937007874015748E-2" top="0" bottom="0" header="0.31496062992125984" footer="0.31496062992125984"/>
  <pageSetup paperSize="9" scale="42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2016-11-21T06:50:06Z</dcterms:created>
  <dcterms:modified xsi:type="dcterms:W3CDTF">2016-11-21T06:54:22Z</dcterms:modified>
</cp:coreProperties>
</file>