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8" windowWidth="14808" windowHeight="7836"/>
  </bookViews>
  <sheets>
    <sheet name="Реестр смет на двор тер. КП " sheetId="5" r:id="rId1"/>
  </sheets>
  <definedNames>
    <definedName name="_xlnm.Print_Titles" localSheetId="0">'Реестр смет на двор тер. КП '!$6:$9</definedName>
    <definedName name="_xlnm.Print_Area" localSheetId="0">'Реестр смет на двор тер. КП '!$A$1:$J$30</definedName>
  </definedNames>
  <calcPr calcId="125725"/>
</workbook>
</file>

<file path=xl/calcChain.xml><?xml version="1.0" encoding="utf-8"?>
<calcChain xmlns="http://schemas.openxmlformats.org/spreadsheetml/2006/main">
  <c r="F12" i="5"/>
  <c r="E12"/>
  <c r="I20"/>
  <c r="G20"/>
  <c r="F20"/>
  <c r="E20"/>
  <c r="D20"/>
  <c r="D16"/>
  <c r="D21" s="1"/>
  <c r="F11"/>
  <c r="E11"/>
  <c r="G16" l="1"/>
  <c r="G21" s="1"/>
  <c r="E16"/>
  <c r="E21" s="1"/>
  <c r="F16"/>
  <c r="F21" s="1"/>
  <c r="I16"/>
  <c r="I21" s="1"/>
</calcChain>
</file>

<file path=xl/sharedStrings.xml><?xml version="1.0" encoding="utf-8"?>
<sst xmlns="http://schemas.openxmlformats.org/spreadsheetml/2006/main" count="45" uniqueCount="41">
  <si>
    <t>№ п/п</t>
  </si>
  <si>
    <t>№ локально-сметного расчета</t>
  </si>
  <si>
    <t>Распределение по источникам финансирования</t>
  </si>
  <si>
    <t>Адрес дворовой территории</t>
  </si>
  <si>
    <t xml:space="preserve">подпись </t>
  </si>
  <si>
    <t>(ФИО)</t>
  </si>
  <si>
    <t>Сумма локально-сметного расчета,                       руб.</t>
  </si>
  <si>
    <t xml:space="preserve">2. Реестр локально-сметных расчетов по благоустройству дворовых территорий  по распределению экономии </t>
  </si>
  <si>
    <t>2.1</t>
  </si>
  <si>
    <t>средства заинтересованных лиц по минимальному перечню работ         (от 2%),                       руб.</t>
  </si>
  <si>
    <t>Итого по п.2</t>
  </si>
  <si>
    <t xml:space="preserve">Итого общее </t>
  </si>
  <si>
    <t>г. Ужур, пер. Новый, д. 13</t>
  </si>
  <si>
    <t>б/н</t>
  </si>
  <si>
    <t>г. Ужур, ул. Западная, д. 1</t>
  </si>
  <si>
    <t>2.2</t>
  </si>
  <si>
    <t xml:space="preserve">Итого </t>
  </si>
  <si>
    <t>1</t>
  </si>
  <si>
    <t>2</t>
  </si>
  <si>
    <t>3</t>
  </si>
  <si>
    <t>4</t>
  </si>
  <si>
    <t>5</t>
  </si>
  <si>
    <t>6</t>
  </si>
  <si>
    <t xml:space="preserve">Глава муниципального образования </t>
  </si>
  <si>
    <t>Реестр локально-сметных расчетов  на реализацию мероприятий по благоустройству дворовых территорий приоритетного проекта "Формирование современной городской среды"</t>
  </si>
  <si>
    <t>(наименование муниципального образования)</t>
  </si>
  <si>
    <t>исп: ФИО, тел</t>
  </si>
  <si>
    <t xml:space="preserve">средства заинтересованных лиц по дополнительному перечню работ                          (20 %),                              руб.                     </t>
  </si>
  <si>
    <t>Федеральный бюджет (95%),                 руб.</t>
  </si>
  <si>
    <t>Краевой бюджет (5%),        руб.</t>
  </si>
  <si>
    <t>Приложение 2  к письму министерства строительства Красноярского края __________________________</t>
  </si>
  <si>
    <t>1) при софинансировании из местного бюджета мероприятий по благоустройству дворовых территорий,  включая ремонт тротуара, дворового проезда, ремонт дороги, образующей проезд к территории, прилегающей к многоквартирному дому: для муниципальных образований  - получателей субсидии с РБО ниже 2 - 1%;</t>
  </si>
  <si>
    <t>2) при софинансировании из местного бюджета мероприятий по благоустройству дворовых территорий без учета ремонта дороги, образующей проезд к территории, прилегающей к многоквартирному дому: для муниципальных образований  - получателей субсидии с РБО ниже 2 - 2%.</t>
  </si>
  <si>
    <t>*в соответствии с письмом министерства стростельства Красноярского края от 22.10.2018 № 82-4587/5:</t>
  </si>
  <si>
    <t xml:space="preserve">Местный бюджет *   </t>
  </si>
  <si>
    <t>не менее 1%,   руб.</t>
  </si>
  <si>
    <t>не менее 2%, руб.</t>
  </si>
  <si>
    <t>Городокский сельсовет Минусинского района Красноярского края</t>
  </si>
  <si>
    <t>с. Городок ул. Красных Партизан 58</t>
  </si>
  <si>
    <t>Тощев А.В.</t>
  </si>
  <si>
    <t>Тощев А.В. 89024675487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</si>
</sst>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0000000000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2" fontId="8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5" fillId="0" borderId="0" xfId="0" applyFont="1" applyFill="1"/>
    <xf numFmtId="2" fontId="0" fillId="0" borderId="2" xfId="0" applyNumberFormat="1" applyFill="1" applyBorder="1"/>
    <xf numFmtId="0" fontId="0" fillId="0" borderId="2" xfId="0" applyFill="1" applyBorder="1"/>
    <xf numFmtId="0" fontId="0" fillId="0" borderId="0" xfId="0" applyFill="1" applyBorder="1"/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5" fillId="2" borderId="1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8" xfId="1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0" fillId="0" borderId="0" xfId="0" applyNumberFormat="1" applyFill="1"/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" fontId="4" fillId="0" borderId="6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topLeftCell="A7" zoomScaleNormal="100" zoomScaleSheetLayoutView="100" workbookViewId="0">
      <selection activeCell="J10" sqref="J10:J13"/>
    </sheetView>
  </sheetViews>
  <sheetFormatPr defaultColWidth="9.109375" defaultRowHeight="14.4"/>
  <cols>
    <col min="1" max="1" width="7" style="1" customWidth="1"/>
    <col min="2" max="2" width="24.33203125" style="1" customWidth="1"/>
    <col min="3" max="3" width="19.109375" style="1" customWidth="1"/>
    <col min="4" max="4" width="14.5546875" style="1" customWidth="1"/>
    <col min="5" max="5" width="16.5546875" style="1" customWidth="1"/>
    <col min="6" max="6" width="14.5546875" style="1" customWidth="1"/>
    <col min="7" max="8" width="17.44140625" style="1" customWidth="1"/>
    <col min="9" max="9" width="22.33203125" style="1" customWidth="1"/>
    <col min="10" max="10" width="22.88671875" style="1" customWidth="1"/>
    <col min="11" max="11" width="9.109375" style="1"/>
    <col min="12" max="12" width="10" style="1" bestFit="1" customWidth="1"/>
    <col min="13" max="16384" width="9.109375" style="1"/>
  </cols>
  <sheetData>
    <row r="1" spans="1:12" ht="36" customHeight="1">
      <c r="I1" s="59" t="s">
        <v>30</v>
      </c>
      <c r="J1" s="60"/>
    </row>
    <row r="2" spans="1:12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29.25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2" ht="19.5" customHeight="1">
      <c r="A4" s="34"/>
      <c r="B4" s="34"/>
      <c r="C4" s="34"/>
      <c r="D4" s="62" t="s">
        <v>37</v>
      </c>
      <c r="E4" s="62"/>
      <c r="F4" s="62"/>
      <c r="G4" s="62"/>
      <c r="H4" s="62"/>
      <c r="I4" s="34"/>
      <c r="J4" s="34"/>
    </row>
    <row r="5" spans="1:12">
      <c r="D5" s="63" t="s">
        <v>25</v>
      </c>
      <c r="E5" s="63"/>
      <c r="F5" s="63"/>
      <c r="G5" s="63"/>
      <c r="H5" s="32"/>
    </row>
    <row r="6" spans="1:12" ht="15.6">
      <c r="A6" s="64" t="s">
        <v>0</v>
      </c>
      <c r="B6" s="64" t="s">
        <v>3</v>
      </c>
      <c r="C6" s="64" t="s">
        <v>1</v>
      </c>
      <c r="D6" s="64" t="s">
        <v>6</v>
      </c>
      <c r="E6" s="64" t="s">
        <v>2</v>
      </c>
      <c r="F6" s="64"/>
      <c r="G6" s="64"/>
      <c r="H6" s="64"/>
      <c r="I6" s="64"/>
      <c r="J6" s="64"/>
    </row>
    <row r="7" spans="1:12" ht="15.75" customHeight="1">
      <c r="A7" s="64"/>
      <c r="B7" s="64"/>
      <c r="C7" s="64"/>
      <c r="D7" s="64"/>
      <c r="E7" s="42" t="s">
        <v>28</v>
      </c>
      <c r="F7" s="42" t="s">
        <v>29</v>
      </c>
      <c r="G7" s="44" t="s">
        <v>34</v>
      </c>
      <c r="H7" s="45"/>
      <c r="I7" s="42" t="s">
        <v>9</v>
      </c>
      <c r="J7" s="42" t="s">
        <v>27</v>
      </c>
    </row>
    <row r="8" spans="1:12" ht="117" customHeight="1">
      <c r="A8" s="64"/>
      <c r="B8" s="64"/>
      <c r="C8" s="64"/>
      <c r="D8" s="64"/>
      <c r="E8" s="43"/>
      <c r="F8" s="43"/>
      <c r="G8" s="35" t="s">
        <v>35</v>
      </c>
      <c r="H8" s="35" t="s">
        <v>36</v>
      </c>
      <c r="I8" s="43"/>
      <c r="J8" s="43"/>
    </row>
    <row r="9" spans="1:12" ht="15.6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</row>
    <row r="10" spans="1:12" ht="36.6" customHeight="1">
      <c r="A10" s="17" t="s">
        <v>17</v>
      </c>
      <c r="B10" s="20" t="s">
        <v>38</v>
      </c>
      <c r="C10" s="38">
        <v>1</v>
      </c>
      <c r="D10" s="27">
        <v>544324</v>
      </c>
      <c r="E10" s="30">
        <v>498570.64</v>
      </c>
      <c r="F10" s="30">
        <v>26240.560000000001</v>
      </c>
      <c r="G10" s="30">
        <v>6037.2</v>
      </c>
      <c r="H10" s="30"/>
      <c r="I10" s="31">
        <v>13475.6</v>
      </c>
      <c r="J10" s="18"/>
      <c r="L10" s="29"/>
    </row>
    <row r="11" spans="1:12" ht="34.200000000000003" customHeight="1">
      <c r="A11" s="17" t="s">
        <v>18</v>
      </c>
      <c r="B11" s="20" t="s">
        <v>38</v>
      </c>
      <c r="C11" s="38">
        <v>2</v>
      </c>
      <c r="D11" s="27">
        <v>135847</v>
      </c>
      <c r="E11" s="30">
        <f>D11*0.92046309449</f>
        <v>125042.14999718302</v>
      </c>
      <c r="F11" s="30">
        <f>D11*0.04844542602</f>
        <v>6581.1657885389404</v>
      </c>
      <c r="G11" s="30">
        <v>1506.7</v>
      </c>
      <c r="H11" s="30"/>
      <c r="I11" s="31">
        <v>2716.98</v>
      </c>
      <c r="J11" s="18"/>
    </row>
    <row r="12" spans="1:12" ht="36.6" customHeight="1">
      <c r="A12" s="17" t="s">
        <v>19</v>
      </c>
      <c r="B12" s="20" t="s">
        <v>38</v>
      </c>
      <c r="C12" s="38">
        <v>3</v>
      </c>
      <c r="D12" s="27">
        <v>58370</v>
      </c>
      <c r="E12" s="30">
        <f>D12*0.92046309449</f>
        <v>53727.4308253813</v>
      </c>
      <c r="F12" s="30">
        <f>D12*0.04844542602</f>
        <v>2827.7595167874001</v>
      </c>
      <c r="G12" s="30">
        <v>647.39</v>
      </c>
      <c r="H12" s="30"/>
      <c r="I12" s="31">
        <v>1167.42</v>
      </c>
      <c r="J12" s="18"/>
    </row>
    <row r="13" spans="1:12" ht="33.6" customHeight="1">
      <c r="A13" s="17" t="s">
        <v>20</v>
      </c>
      <c r="B13" s="20" t="s">
        <v>38</v>
      </c>
      <c r="C13" s="38">
        <v>4</v>
      </c>
      <c r="D13" s="27">
        <v>129446</v>
      </c>
      <c r="E13" s="30">
        <v>121609.78</v>
      </c>
      <c r="F13" s="30">
        <v>6400.51</v>
      </c>
      <c r="G13" s="30">
        <v>1435.71</v>
      </c>
      <c r="H13" s="30"/>
      <c r="I13" s="31">
        <v>0</v>
      </c>
      <c r="J13" s="18"/>
    </row>
    <row r="14" spans="1:12" ht="20.100000000000001" customHeight="1">
      <c r="A14" s="17" t="s">
        <v>21</v>
      </c>
      <c r="B14" s="20"/>
      <c r="C14" s="21"/>
      <c r="D14" s="27"/>
      <c r="E14" s="22"/>
      <c r="F14" s="22"/>
      <c r="G14" s="22"/>
      <c r="H14" s="22"/>
      <c r="I14" s="23"/>
      <c r="J14" s="18"/>
    </row>
    <row r="15" spans="1:12" ht="20.100000000000001" customHeight="1">
      <c r="A15" s="17" t="s">
        <v>22</v>
      </c>
      <c r="B15" s="20"/>
      <c r="C15" s="21"/>
      <c r="D15" s="27"/>
      <c r="E15" s="24"/>
      <c r="F15" s="24"/>
      <c r="G15" s="24"/>
      <c r="H15" s="24"/>
      <c r="I15" s="25"/>
      <c r="J15" s="18"/>
    </row>
    <row r="16" spans="1:12" s="3" customFormat="1" ht="15.6">
      <c r="A16" s="56" t="s">
        <v>16</v>
      </c>
      <c r="B16" s="57"/>
      <c r="C16" s="58"/>
      <c r="D16" s="26">
        <f>SUM(D10:D15)</f>
        <v>867987</v>
      </c>
      <c r="E16" s="26">
        <f>SUM(E10:E15)</f>
        <v>798950.00082256435</v>
      </c>
      <c r="F16" s="26">
        <f>SUM(F10:F15)</f>
        <v>42049.995305326345</v>
      </c>
      <c r="G16" s="26">
        <f>SUM(G10:H15)</f>
        <v>9627</v>
      </c>
      <c r="H16" s="37"/>
      <c r="I16" s="26">
        <f>SUM(I10:I15)</f>
        <v>17360</v>
      </c>
      <c r="J16" s="26"/>
    </row>
    <row r="17" spans="1:15" ht="34.5" hidden="1" customHeight="1">
      <c r="A17" s="46" t="s">
        <v>7</v>
      </c>
      <c r="B17" s="47"/>
      <c r="C17" s="47"/>
      <c r="D17" s="47"/>
      <c r="E17" s="47"/>
      <c r="F17" s="47"/>
      <c r="G17" s="47"/>
      <c r="H17" s="47"/>
      <c r="I17" s="47"/>
      <c r="J17" s="48"/>
    </row>
    <row r="18" spans="1:15" hidden="1">
      <c r="A18" s="4" t="s">
        <v>8</v>
      </c>
      <c r="B18" s="2" t="s">
        <v>14</v>
      </c>
      <c r="C18" s="2" t="s">
        <v>13</v>
      </c>
      <c r="D18" s="5">
        <v>17885.03</v>
      </c>
      <c r="E18" s="6">
        <v>10741.11</v>
      </c>
      <c r="F18" s="6">
        <v>6612.68</v>
      </c>
      <c r="G18" s="6">
        <v>173.54</v>
      </c>
      <c r="H18" s="6"/>
      <c r="I18" s="6">
        <v>357.7</v>
      </c>
      <c r="J18" s="7">
        <v>0</v>
      </c>
    </row>
    <row r="19" spans="1:15" hidden="1">
      <c r="A19" s="4" t="s">
        <v>15</v>
      </c>
      <c r="B19" s="2" t="s">
        <v>12</v>
      </c>
      <c r="C19" s="2" t="s">
        <v>13</v>
      </c>
      <c r="D19" s="5">
        <v>17780.689999999999</v>
      </c>
      <c r="E19" s="6">
        <v>10678.45</v>
      </c>
      <c r="F19" s="6">
        <v>6574.1</v>
      </c>
      <c r="G19" s="6">
        <v>172.52</v>
      </c>
      <c r="H19" s="6"/>
      <c r="I19" s="6">
        <v>355.62</v>
      </c>
      <c r="J19" s="7">
        <v>0</v>
      </c>
    </row>
    <row r="20" spans="1:15" hidden="1">
      <c r="A20" s="49" t="s">
        <v>10</v>
      </c>
      <c r="B20" s="50"/>
      <c r="C20" s="51"/>
      <c r="D20" s="8">
        <f>SUM(D18:D19)</f>
        <v>35665.72</v>
      </c>
      <c r="E20" s="9">
        <f>SUM(E18:E19)</f>
        <v>21419.56</v>
      </c>
      <c r="F20" s="9">
        <f>SUM(F18:F19)</f>
        <v>13186.78</v>
      </c>
      <c r="G20" s="9">
        <f>SUM(G18:G19)</f>
        <v>346.06</v>
      </c>
      <c r="H20" s="9"/>
      <c r="I20" s="9">
        <f>SUM(I18:I19)</f>
        <v>713.31999999999994</v>
      </c>
      <c r="J20" s="10"/>
    </row>
    <row r="21" spans="1:15" hidden="1">
      <c r="A21" s="52" t="s">
        <v>11</v>
      </c>
      <c r="B21" s="53"/>
      <c r="C21" s="54"/>
      <c r="D21" s="11">
        <f>D16+D20</f>
        <v>903652.72</v>
      </c>
      <c r="E21" s="11">
        <f t="shared" ref="E21:F21" si="0">E16+E20</f>
        <v>820369.56082256441</v>
      </c>
      <c r="F21" s="11">
        <f t="shared" si="0"/>
        <v>55236.775305326344</v>
      </c>
      <c r="G21" s="11">
        <f>G16+G20</f>
        <v>9973.06</v>
      </c>
      <c r="H21" s="11"/>
      <c r="I21" s="11">
        <f>I16+I20</f>
        <v>18073.32</v>
      </c>
      <c r="J21" s="11"/>
    </row>
    <row r="22" spans="1:15">
      <c r="B22" s="28" t="s">
        <v>33</v>
      </c>
      <c r="D22" s="12"/>
      <c r="E22" s="12"/>
      <c r="F22" s="12"/>
    </row>
    <row r="23" spans="1:15" ht="33.75" customHeight="1">
      <c r="A23" s="55" t="s">
        <v>31</v>
      </c>
      <c r="B23" s="55"/>
      <c r="C23" s="55"/>
      <c r="D23" s="55"/>
      <c r="E23" s="55"/>
      <c r="F23" s="55"/>
      <c r="G23" s="55"/>
      <c r="H23" s="55"/>
      <c r="I23" s="55"/>
      <c r="J23" s="55"/>
      <c r="K23" s="33"/>
    </row>
    <row r="24" spans="1:15" ht="35.25" customHeight="1">
      <c r="A24" s="55" t="s">
        <v>32</v>
      </c>
      <c r="B24" s="55"/>
      <c r="C24" s="55"/>
      <c r="D24" s="55"/>
      <c r="E24" s="55"/>
      <c r="F24" s="55"/>
      <c r="G24" s="55"/>
      <c r="H24" s="55"/>
      <c r="I24" s="55"/>
      <c r="J24" s="55"/>
      <c r="K24" s="33"/>
    </row>
    <row r="25" spans="1:15" ht="35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5" ht="28.5" customHeight="1">
      <c r="B26" s="13" t="s">
        <v>23</v>
      </c>
      <c r="E26" s="14"/>
      <c r="F26" s="15"/>
      <c r="I26" s="39" t="s">
        <v>39</v>
      </c>
      <c r="J26" s="15"/>
      <c r="L26" s="16"/>
      <c r="M26" s="16"/>
      <c r="N26" s="16"/>
      <c r="O26" s="16"/>
    </row>
    <row r="27" spans="1:15">
      <c r="C27" s="19"/>
      <c r="E27" s="40" t="s">
        <v>4</v>
      </c>
      <c r="F27" s="41"/>
      <c r="I27" s="40" t="s">
        <v>5</v>
      </c>
      <c r="J27" s="40"/>
      <c r="L27" s="16"/>
      <c r="M27" s="16"/>
      <c r="N27" s="16"/>
      <c r="O27" s="16"/>
    </row>
    <row r="28" spans="1:15">
      <c r="C28" s="19"/>
      <c r="L28" s="16"/>
      <c r="M28" s="16"/>
      <c r="N28" s="16"/>
      <c r="O28" s="16"/>
    </row>
    <row r="30" spans="1:15" ht="15.6">
      <c r="B30" s="13" t="s">
        <v>26</v>
      </c>
      <c r="C30" s="1" t="s">
        <v>40</v>
      </c>
      <c r="E30" s="12"/>
    </row>
    <row r="31" spans="1:15" ht="15.6">
      <c r="B31" s="13"/>
    </row>
  </sheetData>
  <mergeCells count="22">
    <mergeCell ref="I1:J1"/>
    <mergeCell ref="A2:J3"/>
    <mergeCell ref="D4:H4"/>
    <mergeCell ref="D5:G5"/>
    <mergeCell ref="A6:A8"/>
    <mergeCell ref="B6:B8"/>
    <mergeCell ref="C6:C8"/>
    <mergeCell ref="D6:D8"/>
    <mergeCell ref="E6:J6"/>
    <mergeCell ref="E7:E8"/>
    <mergeCell ref="E27:F27"/>
    <mergeCell ref="I27:J27"/>
    <mergeCell ref="F7:F8"/>
    <mergeCell ref="G7:H7"/>
    <mergeCell ref="I7:I8"/>
    <mergeCell ref="J7:J8"/>
    <mergeCell ref="A17:J17"/>
    <mergeCell ref="A20:C20"/>
    <mergeCell ref="A21:C21"/>
    <mergeCell ref="A23:J23"/>
    <mergeCell ref="A24:J24"/>
    <mergeCell ref="A16:C16"/>
  </mergeCells>
  <pageMargins left="0.51181102362204722" right="0.31496062992125984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смет на двор тер. КП </vt:lpstr>
      <vt:lpstr>'Реестр смет на двор тер. КП '!Заголовки_для_печати</vt:lpstr>
      <vt:lpstr>'Реестр смет на двор тер. КП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2019-01-23T14:24:03Z</dcterms:modified>
</cp:coreProperties>
</file>