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мплексное благоустройство ул. Ленина\Аукцион\сметы корр 21-08-2021\"/>
    </mc:Choice>
  </mc:AlternateContent>
  <bookViews>
    <workbookView xWindow="-120" yWindow="-120" windowWidth="29040" windowHeight="15840"/>
  </bookViews>
  <sheets>
    <sheet name="2020" sheetId="3" r:id="rId1"/>
  </sheets>
  <definedNames>
    <definedName name="_xlnm.Print_Titles" localSheetId="0">'2020'!$25:$25</definedName>
  </definedNames>
  <calcPr calcId="152511"/>
</workbook>
</file>

<file path=xl/calcChain.xml><?xml version="1.0" encoding="utf-8"?>
<calcChain xmlns="http://schemas.openxmlformats.org/spreadsheetml/2006/main">
  <c r="G48" i="3" l="1"/>
  <c r="G46" i="3"/>
  <c r="H48" i="3"/>
  <c r="H46" i="3"/>
  <c r="H44" i="3"/>
  <c r="H40" i="3"/>
  <c r="H39" i="3"/>
  <c r="G44" i="3"/>
  <c r="H34" i="3" l="1"/>
  <c r="H35" i="3"/>
  <c r="H36" i="3"/>
  <c r="H37" i="3"/>
  <c r="H38" i="3"/>
  <c r="H33" i="3"/>
  <c r="H31" i="3"/>
  <c r="H30" i="3"/>
  <c r="D31" i="3"/>
  <c r="D39" i="3" l="1"/>
  <c r="D28" i="3"/>
  <c r="H28" i="3"/>
  <c r="H27" i="3"/>
  <c r="D40" i="3" l="1"/>
  <c r="D44" i="3" s="1"/>
  <c r="D46" i="3" s="1"/>
  <c r="D47" i="3" l="1"/>
  <c r="D48" i="3" s="1"/>
  <c r="H47" i="3"/>
  <c r="G47" i="3"/>
</calcChain>
</file>

<file path=xl/sharedStrings.xml><?xml version="1.0" encoding="utf-8"?>
<sst xmlns="http://schemas.openxmlformats.org/spreadsheetml/2006/main" count="66" uniqueCount="64">
  <si>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</si>
  <si>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</si>
  <si>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</si>
  <si>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</si>
  <si>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</si>
  <si>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</si>
  <si>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</si>
  <si>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</si>
  <si>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</si>
  <si>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</si>
  <si>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</si>
  <si>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»________________2021 г.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</si>
  <si>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</si>
  <si>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</si>
  <si>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</si>
  <si>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</t>
  </si>
  <si>
    <t>Демонтаж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</si>
  <si>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</si>
  <si>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</si>
  <si>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</si>
  <si>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Общестроительные работы</t>
  </si>
  <si>
    <t>Итого по Главе 2. "Основные объекты строительства"</t>
  </si>
  <si>
    <t>Глава 7. Благоустройство и озеленение территории</t>
  </si>
  <si>
    <t>07-01</t>
  </si>
  <si>
    <t>Земляные работы</t>
  </si>
  <si>
    <t>07-02</t>
  </si>
  <si>
    <t>Покрытия</t>
  </si>
  <si>
    <t>07-03</t>
  </si>
  <si>
    <t>Ограждения. МАФ</t>
  </si>
  <si>
    <t>07-04</t>
  </si>
  <si>
    <t>Озеленение</t>
  </si>
  <si>
    <t>07-05</t>
  </si>
  <si>
    <t>Знаки</t>
  </si>
  <si>
    <t>Итого по Главе 7. "Благоустройство и озеленение территории"</t>
  </si>
  <si>
    <t>Итого по Главам 1-7</t>
  </si>
  <si>
    <t>Глава 9. Прочие работы и затраты</t>
  </si>
  <si>
    <t>Письмо №66 от 05.03.2021г.</t>
  </si>
  <si>
    <t>Стоимость утилизации</t>
  </si>
  <si>
    <t>Итого по Главе 9. "Прочие работы и затраты"</t>
  </si>
  <si>
    <t>Итого по Главам 1-9</t>
  </si>
  <si>
    <t>Налоги и обязательные платежи</t>
  </si>
  <si>
    <t>Итого по сводному расчету</t>
  </si>
  <si>
    <t>Итого "Налоги и обязательные платежи"</t>
  </si>
  <si>
    <t>Приложение № 6
приказ от 4 августа 2020 г. № 421/пр</t>
  </si>
  <si>
    <t xml:space="preserve">Руководитель проектной организации: </t>
  </si>
  <si>
    <t>[подпись (инициалы, фамилия)]</t>
  </si>
  <si>
    <t>Главный инженер проекта:</t>
  </si>
  <si>
    <t>Заказчик:</t>
  </si>
  <si>
    <t>[должность, подпись (инициалы, фамилия)]</t>
  </si>
  <si>
    <t>Администрация Городокского сельсовета Минусинского района Красноярского края</t>
  </si>
  <si>
    <t>С.Ф. Ямалетдинов</t>
  </si>
  <si>
    <t>Е.М. Сергуничева</t>
  </si>
  <si>
    <t>Глава администрации А.В. Тощев</t>
  </si>
  <si>
    <t>07-02/1</t>
  </si>
  <si>
    <t>Благоустройство ул. Ленина "Моя улица - Моя гордость"</t>
  </si>
  <si>
    <t>Компенсация НДС при УСНО</t>
  </si>
  <si>
    <t>письмо Госстроя РФ от 06.10.2003 № НЗ-6292/10</t>
  </si>
  <si>
    <t>Составлена в ценах по состоянию на 3 квартал 2020 г.</t>
  </si>
  <si>
    <r>
      <t>60,413</t>
    </r>
    <r>
      <rPr>
        <i/>
        <sz val="10"/>
        <rFont val="Arial"/>
        <family val="2"/>
        <charset val="204"/>
      </rPr>
      <t xml:space="preserve">
66,94*1083/1,2</t>
    </r>
  </si>
  <si>
    <t>Сводный сметный расчет в сумме 34 167,174  тыс. руб.</t>
  </si>
  <si>
    <t>к муниципальному контракту № 01193000100210000020001</t>
  </si>
  <si>
    <t xml:space="preserve">Приложение № 1  </t>
  </si>
  <si>
    <t>к дополнительному соглашению № 1 от 24.08.2021</t>
  </si>
  <si>
    <t>от "04"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</si>
</sst>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horizontal="left" vertical="top"/>
    </xf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5" fillId="0" borderId="0" xfId="1" applyFont="1"/>
    <xf numFmtId="0" fontId="5" fillId="0" borderId="0" xfId="2">
      <alignment horizontal="left" vertical="top"/>
    </xf>
    <xf numFmtId="0" fontId="5" fillId="0" borderId="5" xfId="2" applyBorder="1">
      <alignment horizontal="left" vertical="top"/>
    </xf>
    <xf numFmtId="0" fontId="5" fillId="0" borderId="5" xfId="3" applyFont="1" applyBorder="1"/>
    <xf numFmtId="0" fontId="5" fillId="0" borderId="0" xfId="0" applyFont="1"/>
    <xf numFmtId="0" fontId="5" fillId="0" borderId="0" xfId="3" applyFont="1" applyAlignment="1">
      <alignment horizontal="center"/>
    </xf>
    <xf numFmtId="4" fontId="1" fillId="0" borderId="0" xfId="0" applyNumberFormat="1" applyFont="1"/>
    <xf numFmtId="164" fontId="1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0" fillId="0" borderId="2" xfId="0" applyNumberFormat="1" applyBorder="1" applyAlignment="1">
      <alignment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6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top" wrapText="1"/>
    </xf>
  </cellXfs>
  <cellStyles count="4">
    <cellStyle name="Excel Built-in Normal" xfId="3"/>
    <cellStyle name="Обычный" xfId="0" builtinId="0"/>
    <cellStyle name="Обычный 2" xfId="1"/>
    <cellStyle name="Хвост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6"/>
  <sheetViews>
    <sheetView showGridLines="0" tabSelected="1" topLeftCell="A4" zoomScale="130" zoomScaleNormal="130" workbookViewId="0">
      <selection activeCell="A46" sqref="A46"/>
    </sheetView>
  </sheetViews>
  <sheetFormatPr defaultColWidth="9.140625" defaultRowHeight="12.75" x14ac:dyDescent="0.2"/>
  <cols>
    <col min="1" max="1" width="6" style="1" customWidth="1"/>
    <col min="2" max="2" width="19.28515625" style="2" customWidth="1"/>
    <col min="3" max="3" width="51.28515625" style="2" customWidth="1"/>
    <col min="4" max="4" width="13.140625" style="6" customWidth="1"/>
    <col min="5" max="5" width="13" style="6" customWidth="1"/>
    <col min="6" max="6" width="13.42578125" style="6" customWidth="1"/>
    <col min="7" max="7" width="12.5703125" style="6" customWidth="1"/>
    <col min="8" max="8" width="13.85546875" style="6" customWidth="1"/>
    <col min="9" max="16384" width="9.140625" style="4"/>
  </cols>
  <sheetData>
    <row r="1" spans="1:9" x14ac:dyDescent="0.2">
      <c r="H1" s="6" t="s">
        <v>61</v>
      </c>
    </row>
    <row r="2" spans="1:9" x14ac:dyDescent="0.2">
      <c r="H2" s="6" t="s">
        <v>62</v>
      </c>
    </row>
    <row r="3" spans="1:9" x14ac:dyDescent="0.2">
      <c r="H3" s="6" t="s">
        <v>60</v>
      </c>
    </row>
    <row r="4" spans="1:9" x14ac:dyDescent="0.2">
      <c r="H4" s="6" t="s">
        <v>63</v>
      </c>
    </row>
    <row r="6" spans="1:9" ht="48.75" customHeight="1" x14ac:dyDescent="0.2">
      <c r="A6" s="33" t="s">
        <v>43</v>
      </c>
      <c r="B6" s="34"/>
      <c r="C6" s="34"/>
      <c r="D6" s="34"/>
      <c r="E6" s="34"/>
      <c r="F6" s="34"/>
      <c r="G6" s="34"/>
      <c r="H6" s="34"/>
      <c r="I6"/>
    </row>
    <row r="7" spans="1:9" x14ac:dyDescent="0.2">
      <c r="B7" s="2" t="s">
        <v>6</v>
      </c>
      <c r="C7" s="39" t="s">
        <v>49</v>
      </c>
      <c r="D7" s="40"/>
      <c r="E7" s="40"/>
      <c r="F7" s="40"/>
      <c r="G7" s="40"/>
      <c r="H7" s="3"/>
    </row>
    <row r="8" spans="1:9" x14ac:dyDescent="0.2">
      <c r="C8" s="10"/>
      <c r="D8" s="11" t="s">
        <v>7</v>
      </c>
      <c r="E8" s="12"/>
      <c r="F8" s="13"/>
      <c r="G8" s="13"/>
      <c r="H8" s="3"/>
    </row>
    <row r="9" spans="1:9" x14ac:dyDescent="0.2">
      <c r="B9" s="2" t="s">
        <v>11</v>
      </c>
      <c r="D9" s="3"/>
      <c r="E9" s="5"/>
      <c r="F9" s="3"/>
      <c r="G9" s="3"/>
      <c r="H9" s="3"/>
    </row>
    <row r="10" spans="1:9" x14ac:dyDescent="0.2">
      <c r="D10" s="3"/>
      <c r="E10" s="5"/>
      <c r="F10" s="3"/>
      <c r="G10" s="3"/>
      <c r="H10" s="3"/>
    </row>
    <row r="11" spans="1:9" x14ac:dyDescent="0.2">
      <c r="B11" s="2" t="s">
        <v>59</v>
      </c>
      <c r="D11" s="3"/>
      <c r="E11" s="5"/>
      <c r="F11" s="3"/>
      <c r="G11" s="3"/>
      <c r="H11" s="3"/>
    </row>
    <row r="12" spans="1:9" x14ac:dyDescent="0.2">
      <c r="G12" s="3"/>
      <c r="H12" s="3"/>
    </row>
    <row r="13" spans="1:9" x14ac:dyDescent="0.2">
      <c r="D13" s="7" t="s">
        <v>5</v>
      </c>
      <c r="F13" s="3"/>
      <c r="G13" s="3"/>
      <c r="H13" s="3"/>
    </row>
    <row r="14" spans="1:9" x14ac:dyDescent="0.2">
      <c r="D14" s="8"/>
      <c r="F14" s="3"/>
      <c r="G14" s="3"/>
      <c r="H14" s="3"/>
    </row>
    <row r="15" spans="1:9" x14ac:dyDescent="0.2">
      <c r="C15" s="41" t="s">
        <v>54</v>
      </c>
      <c r="D15" s="42"/>
      <c r="E15" s="42"/>
      <c r="F15" s="42"/>
      <c r="G15" s="42"/>
      <c r="H15" s="3"/>
    </row>
    <row r="16" spans="1:9" x14ac:dyDescent="0.2">
      <c r="D16" s="9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57</v>
      </c>
      <c r="D18" s="8"/>
      <c r="E18" s="3"/>
      <c r="F18" s="3"/>
      <c r="G18" s="3"/>
      <c r="H18" s="3"/>
    </row>
    <row r="19" spans="1:8" x14ac:dyDescent="0.2">
      <c r="D19" s="8"/>
      <c r="E19" s="3"/>
      <c r="F19" s="3"/>
      <c r="G19" s="3"/>
      <c r="H19" s="3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32" t="s">
        <v>1</v>
      </c>
      <c r="B21" s="43" t="s">
        <v>8</v>
      </c>
      <c r="C21" s="43" t="s">
        <v>9</v>
      </c>
      <c r="D21" s="44" t="s">
        <v>12</v>
      </c>
      <c r="E21" s="44"/>
      <c r="F21" s="44"/>
      <c r="G21" s="44"/>
      <c r="H21" s="32" t="s">
        <v>13</v>
      </c>
    </row>
    <row r="22" spans="1:8" x14ac:dyDescent="0.2">
      <c r="A22" s="32"/>
      <c r="B22" s="43"/>
      <c r="C22" s="43"/>
      <c r="D22" s="32" t="s">
        <v>10</v>
      </c>
      <c r="E22" s="32" t="s">
        <v>2</v>
      </c>
      <c r="F22" s="32" t="s">
        <v>3</v>
      </c>
      <c r="G22" s="32" t="s">
        <v>4</v>
      </c>
      <c r="H22" s="32"/>
    </row>
    <row r="23" spans="1:8" x14ac:dyDescent="0.2">
      <c r="A23" s="32"/>
      <c r="B23" s="43"/>
      <c r="C23" s="43"/>
      <c r="D23" s="32"/>
      <c r="E23" s="32"/>
      <c r="F23" s="32"/>
      <c r="G23" s="32"/>
      <c r="H23" s="32"/>
    </row>
    <row r="24" spans="1:8" x14ac:dyDescent="0.2">
      <c r="A24" s="32"/>
      <c r="B24" s="43"/>
      <c r="C24" s="43"/>
      <c r="D24" s="32"/>
      <c r="E24" s="32"/>
      <c r="F24" s="32"/>
      <c r="G24" s="32"/>
      <c r="H24" s="32"/>
    </row>
    <row r="25" spans="1:8" x14ac:dyDescent="0.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x14ac:dyDescent="0.2">
      <c r="A26" s="37" t="s">
        <v>14</v>
      </c>
      <c r="B26" s="38"/>
      <c r="C26" s="38"/>
      <c r="D26" s="38"/>
      <c r="E26" s="38"/>
      <c r="F26" s="38"/>
      <c r="G26" s="38"/>
      <c r="H26" s="38"/>
    </row>
    <row r="27" spans="1:8" x14ac:dyDescent="0.2">
      <c r="A27" s="45">
        <v>1</v>
      </c>
      <c r="B27" s="23" t="s">
        <v>15</v>
      </c>
      <c r="C27" s="23" t="s">
        <v>16</v>
      </c>
      <c r="D27" s="24">
        <v>208.214</v>
      </c>
      <c r="E27" s="25"/>
      <c r="F27" s="25"/>
      <c r="G27" s="25"/>
      <c r="H27" s="24">
        <f>D27</f>
        <v>208.214</v>
      </c>
    </row>
    <row r="28" spans="1:8" ht="27.95" customHeight="1" x14ac:dyDescent="0.2">
      <c r="A28" s="26"/>
      <c r="B28" s="28" t="s">
        <v>17</v>
      </c>
      <c r="C28" s="29"/>
      <c r="D28" s="24">
        <f>D27</f>
        <v>208.214</v>
      </c>
      <c r="E28" s="25"/>
      <c r="F28" s="25"/>
      <c r="G28" s="25"/>
      <c r="H28" s="24">
        <f>D28</f>
        <v>208.214</v>
      </c>
    </row>
    <row r="29" spans="1:8" x14ac:dyDescent="0.2">
      <c r="A29" s="30" t="s">
        <v>18</v>
      </c>
      <c r="B29" s="31"/>
      <c r="C29" s="31"/>
      <c r="D29" s="31"/>
      <c r="E29" s="31"/>
      <c r="F29" s="31"/>
      <c r="G29" s="31"/>
      <c r="H29" s="31"/>
    </row>
    <row r="30" spans="1:8" x14ac:dyDescent="0.2">
      <c r="A30" s="45">
        <v>2</v>
      </c>
      <c r="B30" s="23" t="s">
        <v>19</v>
      </c>
      <c r="C30" s="23" t="s">
        <v>20</v>
      </c>
      <c r="D30" s="24">
        <v>1409.135</v>
      </c>
      <c r="E30" s="25"/>
      <c r="F30" s="25"/>
      <c r="G30" s="25"/>
      <c r="H30" s="24">
        <f>D30</f>
        <v>1409.135</v>
      </c>
    </row>
    <row r="31" spans="1:8" ht="27.95" customHeight="1" x14ac:dyDescent="0.2">
      <c r="A31" s="26"/>
      <c r="B31" s="28" t="s">
        <v>21</v>
      </c>
      <c r="C31" s="29"/>
      <c r="D31" s="24">
        <f>D30</f>
        <v>1409.135</v>
      </c>
      <c r="E31" s="25"/>
      <c r="F31" s="25"/>
      <c r="G31" s="25"/>
      <c r="H31" s="24">
        <f>H30</f>
        <v>1409.135</v>
      </c>
    </row>
    <row r="32" spans="1:8" x14ac:dyDescent="0.2">
      <c r="A32" s="30" t="s">
        <v>22</v>
      </c>
      <c r="B32" s="31"/>
      <c r="C32" s="31"/>
      <c r="D32" s="31"/>
      <c r="E32" s="31"/>
      <c r="F32" s="31"/>
      <c r="G32" s="31"/>
      <c r="H32" s="31"/>
    </row>
    <row r="33" spans="1:9" x14ac:dyDescent="0.2">
      <c r="A33" s="45">
        <v>3</v>
      </c>
      <c r="B33" s="23" t="s">
        <v>23</v>
      </c>
      <c r="C33" s="23" t="s">
        <v>24</v>
      </c>
      <c r="D33" s="24">
        <v>50.290999999999997</v>
      </c>
      <c r="E33" s="25"/>
      <c r="F33" s="25"/>
      <c r="G33" s="25"/>
      <c r="H33" s="24">
        <f>D33</f>
        <v>50.290999999999997</v>
      </c>
    </row>
    <row r="34" spans="1:9" x14ac:dyDescent="0.2">
      <c r="A34" s="45">
        <v>4</v>
      </c>
      <c r="B34" s="23" t="s">
        <v>25</v>
      </c>
      <c r="C34" s="23" t="s">
        <v>26</v>
      </c>
      <c r="D34" s="24">
        <v>14053.718000000001</v>
      </c>
      <c r="E34" s="25"/>
      <c r="F34" s="25"/>
      <c r="G34" s="25"/>
      <c r="H34" s="24">
        <f t="shared" ref="H34:H38" si="0">D34</f>
        <v>14053.718000000001</v>
      </c>
    </row>
    <row r="35" spans="1:9" x14ac:dyDescent="0.2">
      <c r="A35" s="45">
        <v>5</v>
      </c>
      <c r="B35" s="23" t="s">
        <v>53</v>
      </c>
      <c r="C35" s="23" t="s">
        <v>26</v>
      </c>
      <c r="D35" s="24">
        <v>3242.308</v>
      </c>
      <c r="E35" s="25"/>
      <c r="F35" s="25"/>
      <c r="G35" s="25"/>
      <c r="H35" s="24">
        <f t="shared" si="0"/>
        <v>3242.308</v>
      </c>
    </row>
    <row r="36" spans="1:9" x14ac:dyDescent="0.2">
      <c r="A36" s="45">
        <v>6</v>
      </c>
      <c r="B36" s="23" t="s">
        <v>27</v>
      </c>
      <c r="C36" s="23" t="s">
        <v>28</v>
      </c>
      <c r="D36" s="24">
        <v>6263.4539999999997</v>
      </c>
      <c r="E36" s="25"/>
      <c r="F36" s="25"/>
      <c r="G36" s="25"/>
      <c r="H36" s="24">
        <f t="shared" si="0"/>
        <v>6263.4539999999997</v>
      </c>
    </row>
    <row r="37" spans="1:9" x14ac:dyDescent="0.2">
      <c r="A37" s="45">
        <v>7</v>
      </c>
      <c r="B37" s="23" t="s">
        <v>29</v>
      </c>
      <c r="C37" s="23" t="s">
        <v>30</v>
      </c>
      <c r="D37" s="24">
        <v>2897.0819999999999</v>
      </c>
      <c r="E37" s="25"/>
      <c r="F37" s="25"/>
      <c r="G37" s="25"/>
      <c r="H37" s="24">
        <f t="shared" si="0"/>
        <v>2897.0819999999999</v>
      </c>
    </row>
    <row r="38" spans="1:9" x14ac:dyDescent="0.2">
      <c r="A38" s="45">
        <v>8</v>
      </c>
      <c r="B38" s="23" t="s">
        <v>31</v>
      </c>
      <c r="C38" s="23" t="s">
        <v>32</v>
      </c>
      <c r="D38" s="24">
        <v>288.02999999999997</v>
      </c>
      <c r="E38" s="25"/>
      <c r="F38" s="25"/>
      <c r="G38" s="25"/>
      <c r="H38" s="24">
        <f t="shared" si="0"/>
        <v>288.02999999999997</v>
      </c>
    </row>
    <row r="39" spans="1:9" ht="27.95" customHeight="1" x14ac:dyDescent="0.2">
      <c r="A39" s="26"/>
      <c r="B39" s="28" t="s">
        <v>33</v>
      </c>
      <c r="C39" s="29"/>
      <c r="D39" s="24">
        <f>D33+D34+D35+D36+D37+D38</f>
        <v>26794.882999999998</v>
      </c>
      <c r="E39" s="25"/>
      <c r="F39" s="25"/>
      <c r="G39" s="25"/>
      <c r="H39" s="24">
        <f>H33+H34+H35+H36+H37+H38</f>
        <v>26794.882999999998</v>
      </c>
    </row>
    <row r="40" spans="1:9" x14ac:dyDescent="0.2">
      <c r="A40" s="26"/>
      <c r="B40" s="28" t="s">
        <v>34</v>
      </c>
      <c r="C40" s="29"/>
      <c r="D40" s="24">
        <f>D28+D31+D39</f>
        <v>28412.231999999996</v>
      </c>
      <c r="E40" s="25"/>
      <c r="F40" s="25"/>
      <c r="G40" s="25"/>
      <c r="H40" s="24">
        <f>H39+H31+H28</f>
        <v>28412.231999999996</v>
      </c>
    </row>
    <row r="41" spans="1:9" x14ac:dyDescent="0.2">
      <c r="A41" s="30" t="s">
        <v>35</v>
      </c>
      <c r="B41" s="31"/>
      <c r="C41" s="31"/>
      <c r="D41" s="31"/>
      <c r="E41" s="31"/>
      <c r="F41" s="31"/>
      <c r="G41" s="31"/>
      <c r="H41" s="31"/>
    </row>
    <row r="42" spans="1:9" ht="38.25" x14ac:dyDescent="0.2">
      <c r="A42" s="45">
        <v>9</v>
      </c>
      <c r="B42" s="23" t="s">
        <v>36</v>
      </c>
      <c r="C42" s="23" t="s">
        <v>37</v>
      </c>
      <c r="D42" s="25"/>
      <c r="E42" s="25"/>
      <c r="F42" s="25"/>
      <c r="G42" s="24" t="s">
        <v>58</v>
      </c>
      <c r="H42" s="24">
        <v>60.412999999999997</v>
      </c>
    </row>
    <row r="43" spans="1:9" x14ac:dyDescent="0.2">
      <c r="A43" s="26"/>
      <c r="B43" s="28" t="s">
        <v>38</v>
      </c>
      <c r="C43" s="29"/>
      <c r="D43" s="25"/>
      <c r="E43" s="25"/>
      <c r="F43" s="25"/>
      <c r="G43" s="24">
        <v>60.412999999999997</v>
      </c>
      <c r="H43" s="24">
        <v>60.412999999999997</v>
      </c>
    </row>
    <row r="44" spans="1:9" x14ac:dyDescent="0.2">
      <c r="A44" s="26"/>
      <c r="B44" s="28" t="s">
        <v>39</v>
      </c>
      <c r="C44" s="29"/>
      <c r="D44" s="24">
        <f>D40</f>
        <v>28412.231999999996</v>
      </c>
      <c r="E44" s="25"/>
      <c r="F44" s="25"/>
      <c r="G44" s="24">
        <f>G43</f>
        <v>60.412999999999997</v>
      </c>
      <c r="H44" s="24">
        <f>H43+H40</f>
        <v>28472.644999999997</v>
      </c>
    </row>
    <row r="45" spans="1:9" x14ac:dyDescent="0.2">
      <c r="A45" s="30" t="s">
        <v>40</v>
      </c>
      <c r="B45" s="31"/>
      <c r="C45" s="31"/>
      <c r="D45" s="31"/>
      <c r="E45" s="31"/>
      <c r="F45" s="31"/>
      <c r="G45" s="31"/>
      <c r="H45" s="31"/>
    </row>
    <row r="46" spans="1:9" ht="38.25" x14ac:dyDescent="0.2">
      <c r="A46" s="45">
        <v>10</v>
      </c>
      <c r="B46" s="23" t="s">
        <v>56</v>
      </c>
      <c r="C46" s="23" t="s">
        <v>55</v>
      </c>
      <c r="D46" s="24">
        <f>D44*0.2</f>
        <v>5682.4463999999998</v>
      </c>
      <c r="E46" s="27"/>
      <c r="F46" s="27"/>
      <c r="G46" s="24">
        <f>G44*0.2</f>
        <v>12.082599999999999</v>
      </c>
      <c r="H46" s="24">
        <f>H44*0.2</f>
        <v>5694.5289999999995</v>
      </c>
    </row>
    <row r="47" spans="1:9" x14ac:dyDescent="0.2">
      <c r="A47" s="26"/>
      <c r="B47" s="28" t="s">
        <v>42</v>
      </c>
      <c r="C47" s="29"/>
      <c r="D47" s="24">
        <f>D46</f>
        <v>5682.4463999999998</v>
      </c>
      <c r="E47" s="25"/>
      <c r="F47" s="25"/>
      <c r="G47" s="24">
        <f>G44*0.2</f>
        <v>12.082599999999999</v>
      </c>
      <c r="H47" s="24">
        <f>H46</f>
        <v>5694.5289999999995</v>
      </c>
    </row>
    <row r="48" spans="1:9" x14ac:dyDescent="0.2">
      <c r="A48" s="26"/>
      <c r="B48" s="28" t="s">
        <v>41</v>
      </c>
      <c r="C48" s="29"/>
      <c r="D48" s="24">
        <f>D47+D44</f>
        <v>34094.678399999997</v>
      </c>
      <c r="E48" s="25"/>
      <c r="F48" s="25"/>
      <c r="G48" s="24">
        <f>G47+G44</f>
        <v>72.495599999999996</v>
      </c>
      <c r="H48" s="24">
        <f>H44+H46</f>
        <v>34167.173999999999</v>
      </c>
      <c r="I48" s="22"/>
    </row>
    <row r="50" spans="1:9" x14ac:dyDescent="0.2">
      <c r="A50" s="16"/>
      <c r="B50" s="16"/>
      <c r="C50" s="17" t="s">
        <v>44</v>
      </c>
      <c r="D50" s="18" t="s">
        <v>50</v>
      </c>
      <c r="E50" s="19"/>
      <c r="F50" s="19"/>
      <c r="G50" s="19"/>
      <c r="H50" s="16"/>
      <c r="I50"/>
    </row>
    <row r="51" spans="1:9" x14ac:dyDescent="0.2">
      <c r="A51" s="16"/>
      <c r="B51" s="16"/>
      <c r="C51" s="16"/>
      <c r="D51" s="35" t="s">
        <v>45</v>
      </c>
      <c r="E51" s="35"/>
      <c r="F51" s="35"/>
      <c r="G51" s="35"/>
      <c r="H51" s="16"/>
      <c r="I51"/>
    </row>
    <row r="52" spans="1:9" x14ac:dyDescent="0.2">
      <c r="A52" s="20"/>
      <c r="B52" s="20"/>
      <c r="C52" s="17" t="s">
        <v>46</v>
      </c>
      <c r="D52" s="18" t="s">
        <v>51</v>
      </c>
      <c r="E52" s="19"/>
      <c r="F52" s="19"/>
      <c r="G52" s="19"/>
      <c r="H52" s="20"/>
      <c r="I52"/>
    </row>
    <row r="53" spans="1:9" x14ac:dyDescent="0.2">
      <c r="A53" s="20"/>
      <c r="B53" s="20"/>
      <c r="C53" s="16"/>
      <c r="D53" s="35" t="s">
        <v>45</v>
      </c>
      <c r="E53" s="35"/>
      <c r="F53" s="35"/>
      <c r="G53" s="35"/>
      <c r="H53" s="20"/>
      <c r="I53"/>
    </row>
    <row r="54" spans="1:9" x14ac:dyDescent="0.2">
      <c r="A54" s="20"/>
      <c r="B54" s="20"/>
      <c r="C54" s="16"/>
      <c r="D54" s="21"/>
      <c r="E54" s="21"/>
      <c r="F54" s="21"/>
      <c r="G54" s="21"/>
      <c r="H54" s="20"/>
      <c r="I54"/>
    </row>
    <row r="55" spans="1:9" x14ac:dyDescent="0.2">
      <c r="A55" s="20"/>
      <c r="B55" s="20"/>
      <c r="C55" s="16" t="s">
        <v>47</v>
      </c>
      <c r="D55" s="36" t="s">
        <v>52</v>
      </c>
      <c r="E55" s="36"/>
      <c r="F55" s="36"/>
      <c r="G55" s="36"/>
      <c r="H55" s="36"/>
      <c r="I55"/>
    </row>
    <row r="56" spans="1:9" x14ac:dyDescent="0.2">
      <c r="A56" s="20"/>
      <c r="B56" s="20"/>
      <c r="C56" s="16"/>
      <c r="D56" s="35" t="s">
        <v>48</v>
      </c>
      <c r="E56" s="35"/>
      <c r="F56" s="35"/>
      <c r="G56" s="35"/>
      <c r="H56" s="20"/>
      <c r="I56"/>
    </row>
  </sheetData>
  <mergeCells count="29">
    <mergeCell ref="A6:H6"/>
    <mergeCell ref="D51:G51"/>
    <mergeCell ref="D53:G53"/>
    <mergeCell ref="D55:H55"/>
    <mergeCell ref="D56:G56"/>
    <mergeCell ref="A26:H26"/>
    <mergeCell ref="C7:G7"/>
    <mergeCell ref="C15:G15"/>
    <mergeCell ref="A21:A24"/>
    <mergeCell ref="B21:B24"/>
    <mergeCell ref="C21:C24"/>
    <mergeCell ref="D21:G21"/>
    <mergeCell ref="H21:H24"/>
    <mergeCell ref="D22:D24"/>
    <mergeCell ref="E22:E24"/>
    <mergeCell ref="F22:F24"/>
    <mergeCell ref="B48:C48"/>
    <mergeCell ref="A45:H45"/>
    <mergeCell ref="B47:C47"/>
    <mergeCell ref="G22:G24"/>
    <mergeCell ref="A41:H41"/>
    <mergeCell ref="B43:C43"/>
    <mergeCell ref="B44:C44"/>
    <mergeCell ref="B28:C28"/>
    <mergeCell ref="A29:H29"/>
    <mergeCell ref="B31:C31"/>
    <mergeCell ref="A32:H32"/>
    <mergeCell ref="B39:C39"/>
    <mergeCell ref="B40:C40"/>
  </mergeCells>
  <pageMargins left="0.42" right="0.25" top="0.5" bottom="0.52" header="0.3" footer="0.3"/>
  <pageSetup paperSize="9" fitToHeight="0" orientation="landscape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Широкова Елена</dc:creator>
  <cp:lastModifiedBy>User</cp:lastModifiedBy>
  <cp:lastPrinted>2021-08-24T10:58:06Z</cp:lastPrinted>
  <dcterms:created xsi:type="dcterms:W3CDTF">2002-03-25T05:35:56Z</dcterms:created>
  <dcterms:modified xsi:type="dcterms:W3CDTF">2021-08-24T11:00:07Z</dcterms:modified>
</cp:coreProperties>
</file>